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Afdeling (nieuw)\RO\01_Projecten\04_Duurzaamheid\2. Energietransitie\a. Projecten\4. LEEF Experimentenfonds\a. Algemeen\bijlagen\"/>
    </mc:Choice>
  </mc:AlternateContent>
  <bookViews>
    <workbookView xWindow="0" yWindow="0" windowWidth="12975" windowHeight="10875"/>
  </bookViews>
  <sheets>
    <sheet name="Instructies" sheetId="3" r:id="rId1"/>
    <sheet name="Optelling" sheetId="2" r:id="rId2"/>
    <sheet name="Berekening" sheetId="1" r:id="rId3"/>
    <sheet name="Gegevens voor berekening" sheetId="4" r:id="rId4"/>
  </sheets>
  <definedNames>
    <definedName name="_xlnm._FilterDatabase" localSheetId="2" hidden="1">Berekening!$A$6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7" i="1"/>
  <c r="I6" i="1"/>
  <c r="H6" i="1"/>
  <c r="H8" i="1"/>
  <c r="D18" i="2" l="1"/>
  <c r="D16" i="2"/>
  <c r="D13" i="2"/>
  <c r="R35" i="1"/>
  <c r="P35" i="1"/>
  <c r="N35" i="1"/>
  <c r="I35" i="1"/>
  <c r="D11" i="2" s="1"/>
  <c r="Q8" i="1" l="1"/>
  <c r="Q9" i="1"/>
  <c r="Q12" i="1"/>
  <c r="Q13" i="1"/>
  <c r="Q15" i="1"/>
  <c r="Q16" i="1"/>
  <c r="Q17" i="1"/>
  <c r="Q19" i="1"/>
  <c r="Q20" i="1"/>
  <c r="Q21" i="1"/>
  <c r="Q23" i="1"/>
  <c r="Q24" i="1"/>
  <c r="Q25" i="1"/>
  <c r="Q27" i="1"/>
  <c r="Q28" i="1"/>
  <c r="Q29" i="1"/>
  <c r="Q31" i="1"/>
  <c r="Q32" i="1"/>
  <c r="Q33" i="1"/>
  <c r="H7" i="1"/>
  <c r="H9" i="1"/>
  <c r="J9" i="1" s="1"/>
  <c r="H10" i="1"/>
  <c r="H35" i="1" s="1"/>
  <c r="D10" i="2" s="1"/>
  <c r="H11" i="1"/>
  <c r="J11" i="1" s="1"/>
  <c r="O11" i="1" s="1"/>
  <c r="Q11" i="1" s="1"/>
  <c r="H12" i="1"/>
  <c r="H13" i="1"/>
  <c r="J13" i="1" s="1"/>
  <c r="H14" i="1"/>
  <c r="H15" i="1"/>
  <c r="J15" i="1" s="1"/>
  <c r="H16" i="1"/>
  <c r="H17" i="1"/>
  <c r="J17" i="1" s="1"/>
  <c r="H18" i="1"/>
  <c r="H19" i="1"/>
  <c r="J19" i="1" s="1"/>
  <c r="J7" i="1"/>
  <c r="O7" i="1" s="1"/>
  <c r="Q7" i="1" s="1"/>
  <c r="N7" i="1"/>
  <c r="N8" i="1"/>
  <c r="N9" i="1"/>
  <c r="N10" i="1"/>
  <c r="P10" i="1" s="1"/>
  <c r="N11" i="1"/>
  <c r="N12" i="1"/>
  <c r="N13" i="1"/>
  <c r="N14" i="1"/>
  <c r="P14" i="1" s="1"/>
  <c r="N15" i="1"/>
  <c r="N16" i="1"/>
  <c r="N17" i="1"/>
  <c r="N18" i="1"/>
  <c r="P18" i="1" s="1"/>
  <c r="N19" i="1"/>
  <c r="N20" i="1"/>
  <c r="N21" i="1"/>
  <c r="N22" i="1"/>
  <c r="P22" i="1" s="1"/>
  <c r="Q22" i="1" s="1"/>
  <c r="N23" i="1"/>
  <c r="N24" i="1"/>
  <c r="N25" i="1"/>
  <c r="N26" i="1"/>
  <c r="P26" i="1" s="1"/>
  <c r="Q26" i="1" s="1"/>
  <c r="N27" i="1"/>
  <c r="N28" i="1"/>
  <c r="N29" i="1"/>
  <c r="N30" i="1"/>
  <c r="P30" i="1" s="1"/>
  <c r="Q30" i="1" s="1"/>
  <c r="N31" i="1"/>
  <c r="N32" i="1"/>
  <c r="N33" i="1"/>
  <c r="N6" i="1"/>
  <c r="P6" i="1" s="1"/>
  <c r="J8" i="1"/>
  <c r="J10" i="1"/>
  <c r="O10" i="1" s="1"/>
  <c r="Q10" i="1" s="1"/>
  <c r="J12" i="1"/>
  <c r="J14" i="1"/>
  <c r="O14" i="1" s="1"/>
  <c r="Q14" i="1" s="1"/>
  <c r="J16" i="1"/>
  <c r="J18" i="1"/>
  <c r="O18" i="1" s="1"/>
  <c r="Q18" i="1" s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6" i="1"/>
  <c r="C44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C41" i="1"/>
  <c r="O6" i="1" l="1"/>
  <c r="J35" i="1"/>
  <c r="D12" i="2" s="1"/>
  <c r="B10" i="4"/>
  <c r="B7" i="4"/>
  <c r="Q6" i="1" l="1"/>
  <c r="Q35" i="1" s="1"/>
  <c r="D17" i="2" s="1"/>
  <c r="O35" i="1"/>
  <c r="D15" i="2" s="1"/>
</calcChain>
</file>

<file path=xl/sharedStrings.xml><?xml version="1.0" encoding="utf-8"?>
<sst xmlns="http://schemas.openxmlformats.org/spreadsheetml/2006/main" count="198" uniqueCount="131">
  <si>
    <r>
      <t>CO</t>
    </r>
    <r>
      <rPr>
        <vertAlign val="subscript"/>
        <sz val="12"/>
        <color theme="1"/>
        <rFont val="Calibri (Hoofdtekst)"/>
      </rPr>
      <t>2</t>
    </r>
    <r>
      <rPr>
        <sz val="10"/>
        <color theme="1"/>
        <rFont val="Verdana"/>
        <family val="2"/>
      </rPr>
      <t>-uitstoot 1 kWh gas</t>
    </r>
  </si>
  <si>
    <t>kg CO2/kWh</t>
  </si>
  <si>
    <t>nZEB en Klimaatplein.com</t>
  </si>
  <si>
    <r>
      <t>CO</t>
    </r>
    <r>
      <rPr>
        <vertAlign val="subscript"/>
        <sz val="12"/>
        <color theme="1"/>
        <rFont val="Calibri (Hoofdtekst)"/>
      </rPr>
      <t>2</t>
    </r>
    <r>
      <rPr>
        <sz val="10"/>
        <color theme="1"/>
        <rFont val="Verdana"/>
        <family val="2"/>
      </rPr>
      <t>-uitstoot 1 kWh elektra</t>
    </r>
  </si>
  <si>
    <r>
      <t>CO</t>
    </r>
    <r>
      <rPr>
        <vertAlign val="subscript"/>
        <sz val="12"/>
        <color theme="1"/>
        <rFont val="Calibri (Hoofdtekst)"/>
      </rPr>
      <t>2</t>
    </r>
    <r>
      <rPr>
        <sz val="10"/>
        <color theme="1"/>
        <rFont val="Verdana"/>
        <family val="2"/>
      </rPr>
      <t>-uitstoot 1 kWh PV</t>
    </r>
  </si>
  <si>
    <t>nZEB</t>
  </si>
  <si>
    <r>
      <t>CO</t>
    </r>
    <r>
      <rPr>
        <vertAlign val="subscript"/>
        <sz val="12"/>
        <color theme="1"/>
        <rFont val="Calibri (Hoofdtekst)"/>
      </rPr>
      <t>2</t>
    </r>
    <r>
      <rPr>
        <sz val="10"/>
        <color theme="1"/>
        <rFont val="Verdana"/>
        <family val="2"/>
      </rPr>
      <t>-uitstoot 1 kWh zonthermie</t>
    </r>
  </si>
  <si>
    <r>
      <t>CO</t>
    </r>
    <r>
      <rPr>
        <vertAlign val="subscript"/>
        <sz val="12"/>
        <color theme="1"/>
        <rFont val="Calibri (Hoofdtekst)"/>
      </rPr>
      <t>2</t>
    </r>
    <r>
      <rPr>
        <sz val="10"/>
        <color theme="1"/>
        <rFont val="Verdana"/>
        <family val="2"/>
      </rPr>
      <t>-uitstoot 1 kWh warmtepomp</t>
    </r>
  </si>
  <si>
    <t>met een COP van 4,0</t>
  </si>
  <si>
    <r>
      <t>CO</t>
    </r>
    <r>
      <rPr>
        <vertAlign val="subscript"/>
        <sz val="12"/>
        <color theme="1"/>
        <rFont val="Calibri (Hoofdtekst)"/>
      </rPr>
      <t>2</t>
    </r>
    <r>
      <rPr>
        <sz val="10"/>
        <color theme="1"/>
        <rFont val="Verdana"/>
        <family val="2"/>
      </rPr>
      <t>-uitstoot 1 kWh wind</t>
    </r>
  </si>
  <si>
    <r>
      <t>CO</t>
    </r>
    <r>
      <rPr>
        <vertAlign val="subscript"/>
        <sz val="12"/>
        <color theme="1"/>
        <rFont val="Calibri (Hoofdtekst)"/>
      </rPr>
      <t>2</t>
    </r>
    <r>
      <rPr>
        <sz val="10"/>
        <color theme="1"/>
        <rFont val="Verdana"/>
        <family val="2"/>
      </rPr>
      <t>-uitstoot 1 kWh warmtenet</t>
    </r>
  </si>
  <si>
    <t>woningen en bedrijfspanden</t>
  </si>
  <si>
    <t>energieopwek</t>
  </si>
  <si>
    <t>warmtenetten</t>
  </si>
  <si>
    <t>slimme netwerken</t>
  </si>
  <si>
    <t>innovatieve infra</t>
  </si>
  <si>
    <t>andere sectoren</t>
  </si>
  <si>
    <t>investeringen</t>
  </si>
  <si>
    <t>openbare gebouwen</t>
  </si>
  <si>
    <t>maak een keuze</t>
  </si>
  <si>
    <t>zelf in te vullen</t>
  </si>
  <si>
    <t>opslag</t>
  </si>
  <si>
    <t>grijze stroom</t>
  </si>
  <si>
    <t>restwarmte industrie</t>
  </si>
  <si>
    <t>geothermie</t>
  </si>
  <si>
    <t>zonthermie</t>
  </si>
  <si>
    <t>aquathermie</t>
  </si>
  <si>
    <t>aardgas</t>
  </si>
  <si>
    <t>kWh/jr</t>
  </si>
  <si>
    <t>per pand</t>
  </si>
  <si>
    <t>totaal</t>
  </si>
  <si>
    <t>hulpberekeningen</t>
  </si>
  <si>
    <t>kWh gebruik per jaar</t>
  </si>
  <si>
    <t>m3 gas verbruik per jaar   *</t>
  </si>
  <si>
    <t>gem. energiewaarde  =</t>
  </si>
  <si>
    <t>Wp vermogen zonnepanelen</t>
  </si>
  <si>
    <t>aantal</t>
  </si>
  <si>
    <t>kWh/jr opwek gemiddeld</t>
  </si>
  <si>
    <t>nieuwe bron</t>
  </si>
  <si>
    <t>besparing</t>
  </si>
  <si>
    <t>elektriciteit PV</t>
  </si>
  <si>
    <t>elektriciteit wind</t>
  </si>
  <si>
    <t>naam van het initiatief</t>
  </si>
  <si>
    <t>energiegebruik in 2020, voor de investeringen</t>
  </si>
  <si>
    <t>TOTALEN</t>
  </si>
  <si>
    <t>verwacht energiegebruik in 2023, na de investeringen</t>
  </si>
  <si>
    <t>kWh/jaar</t>
  </si>
  <si>
    <t>verwachte energiebesparing in 2023 tov 2020</t>
  </si>
  <si>
    <t>verwacht energieopwek in 2023 tov 2020</t>
  </si>
  <si>
    <r>
      <t>CO</t>
    </r>
    <r>
      <rPr>
        <vertAlign val="subscript"/>
        <sz val="10"/>
        <color theme="1"/>
        <rFont val="Verdana"/>
        <family val="2"/>
      </rPr>
      <t>2</t>
    </r>
    <r>
      <rPr>
        <sz val="10"/>
        <color theme="1"/>
        <rFont val="Verdana"/>
        <family val="2"/>
      </rPr>
      <t>/jaar</t>
    </r>
  </si>
  <si>
    <r>
      <t>minder CO</t>
    </r>
    <r>
      <rPr>
        <vertAlign val="subscript"/>
        <sz val="10"/>
        <color theme="1"/>
        <rFont val="Verdana"/>
        <family val="2"/>
      </rPr>
      <t>2</t>
    </r>
    <r>
      <rPr>
        <sz val="10"/>
        <color theme="1"/>
        <rFont val="Verdana"/>
        <family val="2"/>
      </rPr>
      <t>-uitstoot in 2023 door energiebesparing</t>
    </r>
  </si>
  <si>
    <r>
      <t>minder CO</t>
    </r>
    <r>
      <rPr>
        <vertAlign val="subscript"/>
        <sz val="10"/>
        <color theme="1"/>
        <rFont val="Verdana"/>
        <family val="2"/>
      </rPr>
      <t>2</t>
    </r>
    <r>
      <rPr>
        <sz val="10"/>
        <color theme="1"/>
        <rFont val="Verdana"/>
        <family val="2"/>
      </rPr>
      <t>-uitstoot in 2023 door energieopwekking</t>
    </r>
  </si>
  <si>
    <r>
      <t>minder CO</t>
    </r>
    <r>
      <rPr>
        <vertAlign val="subscript"/>
        <sz val="10"/>
        <color theme="1"/>
        <rFont val="Verdana"/>
        <family val="2"/>
      </rPr>
      <t>2</t>
    </r>
    <r>
      <rPr>
        <sz val="10"/>
        <color theme="1"/>
        <rFont val="Verdana"/>
        <family val="2"/>
      </rPr>
      <t>-uitstoot in 2023 totaal</t>
    </r>
  </si>
  <si>
    <r>
      <t>minder CO</t>
    </r>
    <r>
      <rPr>
        <vertAlign val="subscript"/>
        <sz val="10"/>
        <color theme="1"/>
        <rFont val="Verdana"/>
        <family val="2"/>
      </rPr>
      <t>2</t>
    </r>
    <r>
      <rPr>
        <sz val="10"/>
        <color theme="1"/>
        <rFont val="Verdana"/>
        <family val="2"/>
      </rPr>
      <t>-uitstoot in 2025, inschatting na opschaling</t>
    </r>
  </si>
  <si>
    <t xml:space="preserve">aantal </t>
  </si>
  <si>
    <t>panden</t>
  </si>
  <si>
    <t>Investering in</t>
  </si>
  <si>
    <t>Investeringscomponent</t>
  </si>
  <si>
    <t>Korte omschrijving</t>
  </si>
  <si>
    <t>Bestaande bron</t>
  </si>
  <si>
    <t>Energie-</t>
  </si>
  <si>
    <t>Verbruik / opwek</t>
  </si>
  <si>
    <r>
      <t>CO</t>
    </r>
    <r>
      <rPr>
        <b/>
        <vertAlign val="subscript"/>
        <sz val="10"/>
        <color theme="1"/>
        <rFont val="Verdana"/>
        <family val="2"/>
      </rPr>
      <t>2</t>
    </r>
    <r>
      <rPr>
        <b/>
        <sz val="10"/>
        <color theme="1"/>
        <rFont val="Verdana"/>
        <family val="2"/>
      </rPr>
      <t>-uitstoot in kg CO</t>
    </r>
    <r>
      <rPr>
        <b/>
        <vertAlign val="subscript"/>
        <sz val="10"/>
        <color theme="1"/>
        <rFont val="Verdana"/>
        <family val="2"/>
      </rPr>
      <t>2</t>
    </r>
    <r>
      <rPr>
        <b/>
        <sz val="10"/>
        <color theme="1"/>
        <rFont val="Verdana"/>
        <family val="2"/>
      </rPr>
      <t>/jaar</t>
    </r>
  </si>
  <si>
    <t>Besparing</t>
  </si>
  <si>
    <t>Opwek</t>
  </si>
  <si>
    <t>Totaal</t>
  </si>
  <si>
    <t xml:space="preserve">Inschatting </t>
  </si>
  <si>
    <t>Maak een keuze</t>
  </si>
  <si>
    <t>Zelf in te vullen</t>
  </si>
  <si>
    <t>Investeert vooral in</t>
  </si>
  <si>
    <t>Opsomming van resultaten</t>
  </si>
  <si>
    <t>Daar hoef je maar 2 velden aan te passen, op de volgende manier:</t>
  </si>
  <si>
    <t>geel veld</t>
  </si>
  <si>
    <t>groen veld</t>
  </si>
  <si>
    <t xml:space="preserve">op het driehoekje dat ernaast verschijnt). </t>
  </si>
  <si>
    <t xml:space="preserve">In de gele kolommen (kolom A, D en K) maak je per item een keuze via het afrolmenu (klik op de cel en vervolgens weer </t>
  </si>
  <si>
    <t>Als iets niet van toepassing is, dan hoef je dat veld/de kolom niet in te vullen</t>
  </si>
  <si>
    <r>
      <t xml:space="preserve">Start met het tabblad </t>
    </r>
    <r>
      <rPr>
        <sz val="10"/>
        <color theme="4" tint="-0.249977111117893"/>
        <rFont val="Verdana"/>
        <family val="2"/>
      </rPr>
      <t>Optelling</t>
    </r>
  </si>
  <si>
    <t>De componenten die er nu staan, zijn alleen maar een voorbeeld. Pas deze aan of verwijder ze.</t>
  </si>
  <si>
    <t>Bijv. isolatie</t>
  </si>
  <si>
    <t>Bijv. kierdichting</t>
  </si>
  <si>
    <t>Bijv. productie elektriciteit</t>
  </si>
  <si>
    <t>Bijv. productie warmte</t>
  </si>
  <si>
    <t>Bijv. warmtepomp</t>
  </si>
  <si>
    <t>Bijv. booster tapwater</t>
  </si>
  <si>
    <t>Bijv. elektriciteitopslag</t>
  </si>
  <si>
    <r>
      <t>Bijv. spouwmuur en dak Rc=7 W/m</t>
    </r>
    <r>
      <rPr>
        <vertAlign val="superscript"/>
        <sz val="10"/>
        <color theme="2" tint="-0.499984740745262"/>
        <rFont val="Verdana"/>
        <family val="2"/>
      </rPr>
      <t>2</t>
    </r>
    <r>
      <rPr>
        <sz val="10"/>
        <color theme="2" tint="-0.499984740745262"/>
        <rFont val="Verdana"/>
        <family val="2"/>
      </rPr>
      <t>K</t>
    </r>
  </si>
  <si>
    <t>Bijv. tpv kozijnen en dakrand</t>
  </si>
  <si>
    <t>Bijv. PV-panelen</t>
  </si>
  <si>
    <t>Bijv. vacuumbuizen</t>
  </si>
  <si>
    <t>Bijv. gesloten bronpomp</t>
  </si>
  <si>
    <t>Bijv. warmtepomp met booster</t>
  </si>
  <si>
    <t>Bijv. open bronpomp</t>
  </si>
  <si>
    <t>Bijv. batterijvoorzieningen</t>
  </si>
  <si>
    <t>Bijv. warmte-opslag</t>
  </si>
  <si>
    <t xml:space="preserve">Geef daarna in kolom C een korte omschrijving, zodat helemaal duidelijk is wat je bedoelt. </t>
  </si>
  <si>
    <t>Kies in kolom D de bestaande bron, via het afrolmenu. Meestal zal dit aardgas zijn.</t>
  </si>
  <si>
    <t>Vul dan de componenten in waarin je investeert (kolom B - de groene velden).</t>
  </si>
  <si>
    <t>geschat</t>
  </si>
  <si>
    <t>werkelijk</t>
  </si>
  <si>
    <t>Begin bij kolom A. Hier kies je eerst één van de 8 investeringssectoren. Je mag ook vaker dezelfde kiezen.</t>
  </si>
  <si>
    <t>(Dit kan overigens ook later zijn, als het project pas later wordt gerealiseerd).</t>
  </si>
  <si>
    <t>Vul daarna het aantal panden in, waarop je dit gaat toepassen. Zodoende kan het totaal worden berekend.</t>
  </si>
  <si>
    <t xml:space="preserve">Kies vervolgens in kolom K de energiebron die gebruikt zal worden na het project (weer met het afrolmenu dat verschijnt </t>
  </si>
  <si>
    <t>als je op de cel klikt). Als de bron aardgas blijft, vul je dat in.</t>
  </si>
  <si>
    <t>Vul in kolom L in wat het verwachte jaarverbruik daarvan in kWh zal zijn per pand,</t>
  </si>
  <si>
    <t>óf vul in wat de totale opwek zal zijn.</t>
  </si>
  <si>
    <t>Vul in kolom M wederom in wat het aantal panden is om tot een totaal te komen.</t>
  </si>
  <si>
    <t>Initiatiefnemer</t>
  </si>
  <si>
    <t>Data</t>
  </si>
  <si>
    <t>Emissie</t>
  </si>
  <si>
    <t>Eenheid</t>
  </si>
  <si>
    <t>Bron</t>
  </si>
  <si>
    <t>Zie veld B6, klik erop en maak een keuze uit het afrolmenu</t>
  </si>
  <si>
    <t xml:space="preserve">Zie veld B4, vul de naam van het intiatief in. </t>
  </si>
  <si>
    <t>Vul de naam van het initiatief in</t>
  </si>
  <si>
    <t>Klik op de cel en kies hier uit het menu dat aan de rechterkant verschijnt (onder het driehoekje)</t>
  </si>
  <si>
    <t xml:space="preserve">Daarmee kun je het aantal m3 omrekenen naar kWh. </t>
  </si>
  <si>
    <t xml:space="preserve">Mocht je het verbruik alleen in m3 weten, maak dan gebruik van de hulpberekening op rij 40/41. </t>
  </si>
  <si>
    <t xml:space="preserve">Vul daarna in kolom E het gemiddelde jaarverbruik in 2020 (of 2019 als 2020 nog onbekend is) per pand/woning (in kWh). </t>
  </si>
  <si>
    <t>Vul vervolgens in kolom F het gemiddeld energieverbruik dat je verwacht na uitvoering van het project, dus in 2023.</t>
  </si>
  <si>
    <t>Energieverbruik</t>
  </si>
  <si>
    <t xml:space="preserve">Op basis van de ingevulde data wordt CO₂-uitstoot automatisch uitgerekend in de kolommen O, P en Q. </t>
  </si>
  <si>
    <r>
      <t>Vul daarna op tabblad</t>
    </r>
    <r>
      <rPr>
        <sz val="10"/>
        <color theme="4" tint="-0.249977111117893"/>
        <rFont val="Verdana"/>
        <family val="2"/>
      </rPr>
      <t xml:space="preserve"> Berekening</t>
    </r>
    <r>
      <rPr>
        <sz val="10"/>
        <color theme="1"/>
        <rFont val="Verdana"/>
        <family val="2"/>
      </rPr>
      <t xml:space="preserve"> de gegevens in.</t>
    </r>
  </si>
  <si>
    <t>Hoe vul ik dit exceldocument in?</t>
  </si>
  <si>
    <t>Instructie</t>
  </si>
  <si>
    <t>Bijlage 1: Energie en duurzaamheid</t>
  </si>
  <si>
    <r>
      <t>Calculatie energieverbruik en CO</t>
    </r>
    <r>
      <rPr>
        <vertAlign val="subscript"/>
        <sz val="14"/>
        <color rgb="FF00FF00"/>
        <rFont val="Arial Black"/>
        <family val="2"/>
      </rPr>
      <t>2</t>
    </r>
    <r>
      <rPr>
        <sz val="14"/>
        <color rgb="FF00FF00"/>
        <rFont val="Arial Black"/>
        <family val="2"/>
      </rPr>
      <t>-uitstoot</t>
    </r>
  </si>
  <si>
    <t>Tenslotte kan in kolom R ingeschat worden wat de CO2-vermindering zal zijn in 2025 obv van de berekening voor 2023</t>
  </si>
  <si>
    <t>Als je alleen het opgesteld vermogen van de panelen zelf weet, gebruik dan de hulpberekening vanaf rij 43.</t>
  </si>
  <si>
    <t>Het blad 'Gegevens voor berekening' is alleen voor de berekening. Daar hoeft dus niets ingevuld te worden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</si>
</sst>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6">
    <font>
      <sz val="10"/>
      <color theme="1"/>
      <name val="Verdana"/>
      <family val="2"/>
    </font>
    <font>
      <vertAlign val="subscript"/>
      <sz val="12"/>
      <color theme="1"/>
      <name val="Calibri (Hoofdtekst)"/>
    </font>
    <font>
      <sz val="10"/>
      <name val="Verdana"/>
      <family val="2"/>
    </font>
    <font>
      <sz val="10"/>
      <color theme="2" tint="-0.499984740745262"/>
      <name val="Verdana"/>
      <family val="2"/>
    </font>
    <font>
      <vertAlign val="superscript"/>
      <sz val="10"/>
      <color theme="2" tint="-0.499984740745262"/>
      <name val="Verdana"/>
      <family val="2"/>
    </font>
    <font>
      <vertAlign val="subscript"/>
      <sz val="10"/>
      <color theme="1"/>
      <name val="Verdana"/>
      <family val="2"/>
    </font>
    <font>
      <sz val="11"/>
      <color theme="1"/>
      <name val="Calibri"/>
      <family val="2"/>
    </font>
    <font>
      <b/>
      <sz val="12"/>
      <color rgb="FF00FF00"/>
      <name val="Calibri"/>
      <family val="2"/>
    </font>
    <font>
      <sz val="14"/>
      <color rgb="FF00FF00"/>
      <name val="Arial Black"/>
      <family val="2"/>
    </font>
    <font>
      <sz val="10"/>
      <color theme="4" tint="-0.249977111117893"/>
      <name val="Verdana"/>
      <family val="2"/>
    </font>
    <font>
      <vertAlign val="subscript"/>
      <sz val="14"/>
      <color rgb="FF00FF00"/>
      <name val="Arial Black"/>
      <family val="2"/>
    </font>
    <font>
      <sz val="10"/>
      <color rgb="FFFF0000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b/>
      <vertAlign val="subscript"/>
      <sz val="10"/>
      <color theme="1"/>
      <name val="Verdana"/>
      <family val="2"/>
    </font>
    <font>
      <b/>
      <sz val="10"/>
      <color theme="2" tint="-0.499984740745262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64" fontId="0" fillId="0" borderId="0" xfId="0" applyNumberFormat="1"/>
    <xf numFmtId="2" fontId="0" fillId="0" borderId="0" xfId="0" applyNumberFormat="1"/>
    <xf numFmtId="0" fontId="0" fillId="0" borderId="2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/>
    <xf numFmtId="0" fontId="0" fillId="3" borderId="5" xfId="0" applyFill="1" applyBorder="1" applyAlignment="1">
      <alignment horizontal="center"/>
    </xf>
    <xf numFmtId="0" fontId="0" fillId="2" borderId="9" xfId="0" applyFill="1" applyBorder="1"/>
    <xf numFmtId="0" fontId="0" fillId="3" borderId="10" xfId="0" applyFill="1" applyBorder="1"/>
    <xf numFmtId="0" fontId="0" fillId="2" borderId="1" xfId="0" applyFill="1" applyBorder="1"/>
    <xf numFmtId="0" fontId="3" fillId="3" borderId="2" xfId="0" applyFont="1" applyFill="1" applyBorder="1"/>
    <xf numFmtId="0" fontId="0" fillId="2" borderId="2" xfId="0" applyFill="1" applyBorder="1"/>
    <xf numFmtId="0" fontId="0" fillId="3" borderId="2" xfId="0" applyFill="1" applyBorder="1"/>
    <xf numFmtId="0" fontId="0" fillId="2" borderId="7" xfId="0" applyFill="1" applyBorder="1"/>
    <xf numFmtId="0" fontId="3" fillId="3" borderId="0" xfId="0" applyFont="1" applyFill="1" applyBorder="1"/>
    <xf numFmtId="0" fontId="0" fillId="2" borderId="0" xfId="0" applyFill="1" applyBorder="1"/>
    <xf numFmtId="0" fontId="0" fillId="3" borderId="0" xfId="0" applyFill="1" applyBorder="1"/>
    <xf numFmtId="0" fontId="0" fillId="2" borderId="4" xfId="0" applyFill="1" applyBorder="1"/>
    <xf numFmtId="0" fontId="0" fillId="3" borderId="5" xfId="0" applyFill="1" applyBorder="1"/>
    <xf numFmtId="0" fontId="0" fillId="2" borderId="5" xfId="0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8" xfId="0" applyBorder="1"/>
    <xf numFmtId="0" fontId="2" fillId="4" borderId="1" xfId="0" applyFont="1" applyFill="1" applyBorder="1"/>
    <xf numFmtId="0" fontId="2" fillId="4" borderId="2" xfId="0" applyFont="1" applyFill="1" applyBorder="1"/>
    <xf numFmtId="0" fontId="2" fillId="4" borderId="0" xfId="0" applyFont="1" applyFill="1" applyBorder="1"/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5" borderId="0" xfId="0" applyFont="1" applyFill="1" applyBorder="1"/>
    <xf numFmtId="0" fontId="0" fillId="2" borderId="19" xfId="0" applyFill="1" applyBorder="1"/>
    <xf numFmtId="0" fontId="0" fillId="0" borderId="0" xfId="0" applyFill="1" applyBorder="1"/>
    <xf numFmtId="0" fontId="0" fillId="3" borderId="15" xfId="0" applyFill="1" applyBorder="1"/>
    <xf numFmtId="0" fontId="0" fillId="0" borderId="8" xfId="0" applyFill="1" applyBorder="1"/>
    <xf numFmtId="0" fontId="0" fillId="6" borderId="2" xfId="0" applyFill="1" applyBorder="1"/>
    <xf numFmtId="0" fontId="0" fillId="6" borderId="3" xfId="0" applyFill="1" applyBorder="1"/>
    <xf numFmtId="0" fontId="0" fillId="6" borderId="7" xfId="0" applyFill="1" applyBorder="1"/>
    <xf numFmtId="0" fontId="0" fillId="6" borderId="0" xfId="0" applyFill="1" applyBorder="1"/>
    <xf numFmtId="0" fontId="0" fillId="6" borderId="8" xfId="0" applyFill="1" applyBorder="1"/>
    <xf numFmtId="0" fontId="0" fillId="4" borderId="0" xfId="0" applyFill="1" applyBorder="1"/>
    <xf numFmtId="0" fontId="0" fillId="4" borderId="8" xfId="0" applyFill="1" applyBorder="1"/>
    <xf numFmtId="0" fontId="0" fillId="6" borderId="4" xfId="0" applyFill="1" applyBorder="1"/>
    <xf numFmtId="0" fontId="0" fillId="6" borderId="5" xfId="0" applyFill="1" applyBorder="1"/>
    <xf numFmtId="0" fontId="0" fillId="6" borderId="6" xfId="0" applyFill="1" applyBorder="1"/>
    <xf numFmtId="0" fontId="0" fillId="5" borderId="21" xfId="0" applyFill="1" applyBorder="1"/>
    <xf numFmtId="0" fontId="0" fillId="5" borderId="22" xfId="0" applyFill="1" applyBorder="1"/>
    <xf numFmtId="0" fontId="0" fillId="5" borderId="20" xfId="0" applyFill="1" applyBorder="1"/>
    <xf numFmtId="0" fontId="0" fillId="3" borderId="0" xfId="0" applyFill="1"/>
    <xf numFmtId="0" fontId="0" fillId="6" borderId="0" xfId="0" applyFill="1"/>
    <xf numFmtId="0" fontId="8" fillId="4" borderId="7" xfId="0" applyFont="1" applyFill="1" applyBorder="1"/>
    <xf numFmtId="0" fontId="12" fillId="0" borderId="7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Fill="1" applyBorder="1"/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4" xfId="0" applyFont="1" applyBorder="1"/>
    <xf numFmtId="0" fontId="12" fillId="0" borderId="5" xfId="0" applyFont="1" applyBorder="1"/>
    <xf numFmtId="0" fontId="12" fillId="0" borderId="5" xfId="0" applyFont="1" applyBorder="1" applyAlignment="1">
      <alignment horizontal="right"/>
    </xf>
    <xf numFmtId="0" fontId="12" fillId="0" borderId="16" xfId="0" applyFont="1" applyBorder="1"/>
    <xf numFmtId="0" fontId="12" fillId="0" borderId="17" xfId="0" applyFont="1" applyBorder="1"/>
    <xf numFmtId="0" fontId="13" fillId="4" borderId="0" xfId="0" applyFont="1" applyFill="1" applyBorder="1"/>
    <xf numFmtId="0" fontId="13" fillId="4" borderId="2" xfId="0" applyFont="1" applyFill="1" applyBorder="1"/>
    <xf numFmtId="0" fontId="12" fillId="0" borderId="11" xfId="0" applyFont="1" applyBorder="1"/>
    <xf numFmtId="0" fontId="12" fillId="0" borderId="12" xfId="0" applyFont="1" applyBorder="1"/>
    <xf numFmtId="0" fontId="12" fillId="0" borderId="14" xfId="0" applyFont="1" applyBorder="1"/>
    <xf numFmtId="0" fontId="12" fillId="0" borderId="15" xfId="0" applyFont="1" applyFill="1" applyBorder="1"/>
    <xf numFmtId="0" fontId="0" fillId="2" borderId="10" xfId="0" applyFill="1" applyBorder="1"/>
    <xf numFmtId="0" fontId="12" fillId="3" borderId="0" xfId="0" applyFont="1" applyFill="1"/>
    <xf numFmtId="0" fontId="0" fillId="3" borderId="9" xfId="0" applyFill="1" applyBorder="1"/>
    <xf numFmtId="0" fontId="11" fillId="0" borderId="0" xfId="0" applyFont="1"/>
    <xf numFmtId="0" fontId="12" fillId="6" borderId="1" xfId="0" applyFont="1" applyFill="1" applyBorder="1"/>
    <xf numFmtId="0" fontId="12" fillId="6" borderId="7" xfId="0" applyFont="1" applyFill="1" applyBorder="1"/>
    <xf numFmtId="0" fontId="12" fillId="4" borderId="7" xfId="0" applyFont="1" applyFill="1" applyBorder="1"/>
    <xf numFmtId="0" fontId="15" fillId="3" borderId="19" xfId="0" applyFont="1" applyFill="1" applyBorder="1" applyAlignment="1">
      <alignment horizontal="center"/>
    </xf>
    <xf numFmtId="0" fontId="12" fillId="0" borderId="1" xfId="0" applyFont="1" applyBorder="1"/>
    <xf numFmtId="0" fontId="12" fillId="0" borderId="2" xfId="0" applyFont="1" applyBorder="1" applyAlignment="1">
      <alignment horizontal="center"/>
    </xf>
    <xf numFmtId="0" fontId="12" fillId="0" borderId="2" xfId="0" applyFont="1" applyBorder="1"/>
    <xf numFmtId="0" fontId="0" fillId="3" borderId="23" xfId="0" applyFill="1" applyBorder="1"/>
    <xf numFmtId="0" fontId="0" fillId="3" borderId="25" xfId="0" applyFill="1" applyBorder="1"/>
    <xf numFmtId="0" fontId="0" fillId="2" borderId="24" xfId="0" applyFill="1" applyBorder="1"/>
    <xf numFmtId="0" fontId="0" fillId="2" borderId="26" xfId="0" applyFill="1" applyBorder="1"/>
    <xf numFmtId="0" fontId="11" fillId="6" borderId="0" xfId="0" applyFont="1" applyFill="1"/>
    <xf numFmtId="0" fontId="0" fillId="6" borderId="0" xfId="0" applyFill="1" applyAlignment="1"/>
    <xf numFmtId="0" fontId="0" fillId="0" borderId="0" xfId="0" applyAlignment="1"/>
    <xf numFmtId="0" fontId="13" fillId="4" borderId="2" xfId="0" applyFont="1" applyFill="1" applyBorder="1" applyAlignment="1">
      <alignment horizontal="center" shrinkToFit="1"/>
    </xf>
    <xf numFmtId="0" fontId="12" fillId="0" borderId="2" xfId="0" applyFont="1" applyBorder="1" applyAlignment="1">
      <alignment horizontal="center" shrinkToFit="1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cid:image001.png@01D6B1D4.36205500" TargetMode="External"/><Relationship Id="rId1" Type="http://schemas.openxmlformats.org/officeDocument/2006/relationships/image" Target="../media/image1.png"/><Relationship Id="rId5" Type="http://schemas.openxmlformats.org/officeDocument/2006/relationships/image" Target="../media/image3.png"/><Relationship Id="rId4" Type="http://schemas.openxmlformats.org/officeDocument/2006/relationships/image" Target="cid:image001.jpg@01D6A701.C73B5A90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cid:image001.png@01D6B1D4.36205500" TargetMode="External"/><Relationship Id="rId1" Type="http://schemas.openxmlformats.org/officeDocument/2006/relationships/image" Target="../media/image1.png"/><Relationship Id="rId5" Type="http://schemas.openxmlformats.org/officeDocument/2006/relationships/image" Target="../media/image3.png"/><Relationship Id="rId4" Type="http://schemas.openxmlformats.org/officeDocument/2006/relationships/image" Target="cid:image001.jpg@01D6A701.C73B5A9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82910</xdr:rowOff>
    </xdr:to>
    <xdr:pic>
      <xdr:nvPicPr>
        <xdr:cNvPr id="2" name="Afbeelding 1" descr="cid:image003.png@01D6A86E.409BF58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0"/>
          <a:ext cx="1409700" cy="69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47626</xdr:colOff>
      <xdr:row>0</xdr:row>
      <xdr:rowOff>57150</xdr:rowOff>
    </xdr:from>
    <xdr:to>
      <xdr:col>6</xdr:col>
      <xdr:colOff>619126</xdr:colOff>
      <xdr:row>2</xdr:row>
      <xdr:rowOff>142875</xdr:rowOff>
    </xdr:to>
    <xdr:pic>
      <xdr:nvPicPr>
        <xdr:cNvPr id="3" name="Afbeelding 1" descr="cid:image002.jpg@01D638ED.C24D9FC0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6626" y="57150"/>
          <a:ext cx="12573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314325</xdr:colOff>
      <xdr:row>1</xdr:row>
      <xdr:rowOff>9525</xdr:rowOff>
    </xdr:from>
    <xdr:to>
      <xdr:col>9</xdr:col>
      <xdr:colOff>265651</xdr:colOff>
      <xdr:row>2</xdr:row>
      <xdr:rowOff>47625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4925" y="171450"/>
          <a:ext cx="1322926" cy="323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38100</xdr:colOff>
      <xdr:row>2</xdr:row>
      <xdr:rowOff>121010</xdr:rowOff>
    </xdr:to>
    <xdr:pic>
      <xdr:nvPicPr>
        <xdr:cNvPr id="2" name="Afbeelding 1" descr="cid:image003.png@01D6A86E.409BF58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09700" cy="568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57150</xdr:colOff>
      <xdr:row>0</xdr:row>
      <xdr:rowOff>68926</xdr:rowOff>
    </xdr:from>
    <xdr:to>
      <xdr:col>3</xdr:col>
      <xdr:colOff>495300</xdr:colOff>
      <xdr:row>2</xdr:row>
      <xdr:rowOff>9524</xdr:rowOff>
    </xdr:to>
    <xdr:pic>
      <xdr:nvPicPr>
        <xdr:cNvPr id="3" name="Afbeelding 1" descr="cid:image002.jpg@01D638ED.C24D9FC0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68926"/>
          <a:ext cx="1123950" cy="388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1049</xdr:colOff>
      <xdr:row>1</xdr:row>
      <xdr:rowOff>152400</xdr:rowOff>
    </xdr:from>
    <xdr:to>
      <xdr:col>4</xdr:col>
      <xdr:colOff>638175</xdr:colOff>
      <xdr:row>3</xdr:row>
      <xdr:rowOff>0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6049" y="314325"/>
          <a:ext cx="1322926" cy="323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topLeftCell="B1" workbookViewId="0">
      <selection activeCell="B39" sqref="B39"/>
    </sheetView>
  </sheetViews>
  <sheetFormatPr defaultRowHeight="12.75"/>
  <cols>
    <col min="2" max="2" width="9" customWidth="1"/>
    <col min="10" max="10" width="32" customWidth="1"/>
  </cols>
  <sheetData>
    <row r="1" spans="1:10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22.5">
      <c r="A2" s="7"/>
      <c r="B2" s="15"/>
      <c r="D2" s="39" t="s">
        <v>125</v>
      </c>
      <c r="E2" s="15"/>
      <c r="F2" s="15"/>
      <c r="G2" s="15"/>
      <c r="H2" s="15"/>
      <c r="I2" s="15"/>
      <c r="J2" s="8"/>
    </row>
    <row r="3" spans="1:10">
      <c r="A3" s="4"/>
      <c r="B3" s="5"/>
      <c r="C3" s="5"/>
      <c r="D3" s="5"/>
      <c r="E3" s="5"/>
      <c r="F3" s="5"/>
      <c r="G3" s="5"/>
      <c r="H3" s="5"/>
      <c r="I3" s="5"/>
      <c r="J3" s="6"/>
    </row>
    <row r="5" spans="1:10">
      <c r="A5" s="57"/>
      <c r="B5" s="78" t="s">
        <v>124</v>
      </c>
      <c r="C5" s="57"/>
      <c r="D5" s="57"/>
      <c r="E5" s="57"/>
      <c r="F5" s="57"/>
      <c r="G5" s="57"/>
      <c r="H5" s="57"/>
      <c r="I5" s="57"/>
      <c r="J5" s="57"/>
    </row>
    <row r="6" spans="1:10">
      <c r="A6" s="58"/>
      <c r="B6" s="58"/>
      <c r="C6" s="58"/>
      <c r="D6" s="58"/>
      <c r="E6" s="58"/>
      <c r="F6" s="58"/>
      <c r="G6" s="58"/>
      <c r="H6" s="58"/>
      <c r="I6" s="58"/>
      <c r="J6" s="58"/>
    </row>
    <row r="7" spans="1:10">
      <c r="A7" s="58"/>
      <c r="B7" s="93" t="s">
        <v>77</v>
      </c>
      <c r="C7" s="94"/>
      <c r="D7" s="94"/>
      <c r="E7" s="94"/>
      <c r="F7" s="94"/>
      <c r="G7" s="94"/>
      <c r="H7" s="94"/>
      <c r="I7" s="94"/>
      <c r="J7" s="58"/>
    </row>
    <row r="8" spans="1:10" ht="13.5" thickBot="1">
      <c r="A8" s="58"/>
      <c r="B8" s="93" t="s">
        <v>71</v>
      </c>
      <c r="C8" s="94"/>
      <c r="D8" s="94"/>
      <c r="E8" s="94"/>
      <c r="F8" s="94"/>
      <c r="G8" s="94"/>
      <c r="H8" s="94"/>
      <c r="I8" s="94"/>
      <c r="J8" s="58"/>
    </row>
    <row r="9" spans="1:10">
      <c r="A9" s="58"/>
      <c r="B9" s="88" t="s">
        <v>73</v>
      </c>
      <c r="C9" s="89"/>
      <c r="D9" s="58" t="s">
        <v>115</v>
      </c>
      <c r="E9" s="58"/>
      <c r="F9" s="58"/>
      <c r="G9" s="58"/>
      <c r="H9" s="58"/>
      <c r="I9" s="58"/>
      <c r="J9" s="58"/>
    </row>
    <row r="10" spans="1:10" ht="13.5" thickBot="1">
      <c r="A10" s="58"/>
      <c r="B10" s="90" t="s">
        <v>72</v>
      </c>
      <c r="C10" s="91"/>
      <c r="D10" s="58" t="s">
        <v>116</v>
      </c>
      <c r="E10" s="58"/>
      <c r="F10" s="58"/>
      <c r="G10" s="58"/>
      <c r="H10" s="58"/>
      <c r="I10" s="58"/>
      <c r="J10" s="58"/>
    </row>
    <row r="11" spans="1:10">
      <c r="A11" s="58"/>
      <c r="B11" s="58"/>
      <c r="C11" s="58"/>
      <c r="D11" s="58"/>
      <c r="E11" s="58"/>
      <c r="F11" s="58"/>
      <c r="G11" s="58"/>
      <c r="H11" s="58"/>
      <c r="I11" s="58"/>
      <c r="J11" s="58"/>
    </row>
    <row r="12" spans="1:10">
      <c r="A12" s="58"/>
      <c r="B12" s="58" t="s">
        <v>123</v>
      </c>
      <c r="C12" s="58"/>
      <c r="D12" s="58"/>
      <c r="E12" s="58"/>
      <c r="F12" s="58"/>
      <c r="G12" s="58"/>
      <c r="H12" s="58"/>
      <c r="I12" s="58"/>
      <c r="J12" s="58"/>
    </row>
    <row r="13" spans="1:10">
      <c r="A13" s="58"/>
      <c r="B13" s="58" t="s">
        <v>75</v>
      </c>
      <c r="C13" s="58"/>
      <c r="D13" s="58"/>
      <c r="E13" s="58"/>
      <c r="F13" s="58"/>
      <c r="G13" s="58"/>
      <c r="H13" s="58"/>
      <c r="I13" s="58"/>
      <c r="J13" s="58"/>
    </row>
    <row r="14" spans="1:10">
      <c r="A14" s="58"/>
      <c r="B14" s="58" t="s">
        <v>74</v>
      </c>
      <c r="C14" s="58"/>
      <c r="D14" s="58"/>
      <c r="E14" s="58"/>
      <c r="F14" s="58"/>
      <c r="G14" s="58"/>
      <c r="H14" s="58"/>
      <c r="I14" s="58"/>
      <c r="J14" s="58"/>
    </row>
    <row r="15" spans="1:10">
      <c r="A15" s="58"/>
      <c r="B15" s="58" t="s">
        <v>76</v>
      </c>
      <c r="C15" s="58"/>
      <c r="D15" s="58"/>
      <c r="E15" s="58"/>
      <c r="F15" s="58"/>
      <c r="G15" s="58"/>
      <c r="H15" s="58"/>
      <c r="I15" s="58"/>
      <c r="J15" s="58"/>
    </row>
    <row r="16" spans="1:10">
      <c r="A16" s="58"/>
      <c r="B16" s="58"/>
      <c r="C16" s="58"/>
      <c r="D16" s="58"/>
      <c r="E16" s="58"/>
      <c r="F16" s="58"/>
      <c r="G16" s="58"/>
      <c r="H16" s="58"/>
      <c r="I16" s="58"/>
      <c r="J16" s="58"/>
    </row>
    <row r="17" spans="1:11">
      <c r="A17" s="58"/>
      <c r="B17" s="58" t="s">
        <v>100</v>
      </c>
      <c r="C17" s="58"/>
      <c r="D17" s="58"/>
      <c r="E17" s="58"/>
      <c r="F17" s="58"/>
      <c r="G17" s="58"/>
      <c r="H17" s="58"/>
      <c r="I17" s="58"/>
      <c r="J17" s="58"/>
    </row>
    <row r="18" spans="1:11">
      <c r="A18" s="58"/>
      <c r="B18" s="58" t="s">
        <v>97</v>
      </c>
      <c r="C18" s="58"/>
      <c r="D18" s="58"/>
      <c r="E18" s="58"/>
      <c r="F18" s="58"/>
      <c r="G18" s="58"/>
      <c r="H18" s="58"/>
      <c r="I18" s="58"/>
      <c r="J18" s="58"/>
    </row>
    <row r="19" spans="1:11">
      <c r="A19" s="58"/>
      <c r="B19" s="58" t="s">
        <v>78</v>
      </c>
      <c r="C19" s="58"/>
      <c r="D19" s="58"/>
      <c r="E19" s="58"/>
      <c r="F19" s="58"/>
      <c r="G19" s="58"/>
      <c r="H19" s="58"/>
      <c r="I19" s="58"/>
      <c r="J19" s="58"/>
    </row>
    <row r="20" spans="1:11">
      <c r="A20" s="58"/>
      <c r="B20" s="58" t="s">
        <v>95</v>
      </c>
      <c r="C20" s="58"/>
      <c r="D20" s="58"/>
      <c r="E20" s="58"/>
      <c r="F20" s="58"/>
      <c r="G20" s="58"/>
      <c r="H20" s="58"/>
      <c r="I20" s="58"/>
      <c r="J20" s="58"/>
    </row>
    <row r="21" spans="1:11">
      <c r="A21" s="58"/>
      <c r="B21" s="58"/>
      <c r="C21" s="58"/>
      <c r="D21" s="58"/>
      <c r="E21" s="58"/>
      <c r="F21" s="58"/>
      <c r="G21" s="58"/>
      <c r="H21" s="58"/>
      <c r="I21" s="58"/>
      <c r="J21" s="58"/>
    </row>
    <row r="22" spans="1:11">
      <c r="A22" s="58"/>
      <c r="B22" s="58" t="s">
        <v>96</v>
      </c>
      <c r="C22" s="58"/>
      <c r="D22" s="58"/>
      <c r="E22" s="58"/>
      <c r="F22" s="58"/>
      <c r="G22" s="58"/>
      <c r="H22" s="58"/>
      <c r="I22" s="58"/>
      <c r="J22" s="58"/>
    </row>
    <row r="23" spans="1:11">
      <c r="A23" s="58"/>
      <c r="B23" s="58" t="s">
        <v>119</v>
      </c>
      <c r="C23" s="58"/>
      <c r="D23" s="58"/>
      <c r="E23" s="58"/>
      <c r="F23" s="58"/>
      <c r="G23" s="58"/>
      <c r="H23" s="58"/>
      <c r="I23" s="58"/>
      <c r="J23" s="58"/>
    </row>
    <row r="24" spans="1:11">
      <c r="A24" s="58"/>
      <c r="B24" s="58" t="s">
        <v>118</v>
      </c>
      <c r="C24" s="58"/>
      <c r="D24" s="58"/>
      <c r="E24" s="58"/>
      <c r="F24" s="58"/>
      <c r="G24" s="58"/>
      <c r="H24" s="58"/>
      <c r="I24" s="58"/>
      <c r="J24" s="58"/>
    </row>
    <row r="25" spans="1:11">
      <c r="A25" s="58"/>
      <c r="B25" s="58" t="s">
        <v>117</v>
      </c>
      <c r="C25" s="58"/>
      <c r="D25" s="58"/>
      <c r="E25" s="58"/>
      <c r="F25" s="58"/>
      <c r="G25" s="58"/>
      <c r="H25" s="58"/>
      <c r="I25" s="58"/>
      <c r="J25" s="58"/>
    </row>
    <row r="26" spans="1:11">
      <c r="A26" s="58"/>
      <c r="B26" s="58" t="s">
        <v>120</v>
      </c>
      <c r="C26" s="58"/>
      <c r="D26" s="58"/>
      <c r="E26" s="58"/>
      <c r="F26" s="58"/>
      <c r="G26" s="58"/>
      <c r="H26" s="58"/>
      <c r="I26" s="58"/>
      <c r="J26" s="58"/>
    </row>
    <row r="27" spans="1:11">
      <c r="A27" s="58"/>
      <c r="B27" s="58" t="s">
        <v>101</v>
      </c>
      <c r="C27" s="58"/>
      <c r="D27" s="58"/>
      <c r="E27" s="58"/>
      <c r="F27" s="58"/>
      <c r="G27" s="58"/>
      <c r="H27" s="58"/>
      <c r="I27" s="58"/>
      <c r="J27" s="58"/>
      <c r="K27" s="80"/>
    </row>
    <row r="28" spans="1:11">
      <c r="A28" s="58"/>
      <c r="B28" s="58" t="s">
        <v>102</v>
      </c>
      <c r="C28" s="58"/>
      <c r="D28" s="58"/>
      <c r="E28" s="58"/>
      <c r="F28" s="58"/>
      <c r="G28" s="58"/>
      <c r="H28" s="58"/>
      <c r="I28" s="58"/>
      <c r="J28" s="58"/>
    </row>
    <row r="29" spans="1:11">
      <c r="A29" s="58"/>
      <c r="B29" s="58"/>
      <c r="C29" s="58"/>
      <c r="D29" s="58"/>
      <c r="E29" s="58"/>
      <c r="F29" s="58"/>
      <c r="G29" s="58"/>
      <c r="H29" s="58"/>
      <c r="I29" s="58"/>
      <c r="J29" s="58"/>
    </row>
    <row r="30" spans="1:11">
      <c r="A30" s="58"/>
      <c r="B30" s="58" t="s">
        <v>103</v>
      </c>
      <c r="C30" s="58"/>
      <c r="D30" s="58"/>
      <c r="E30" s="58"/>
      <c r="F30" s="58"/>
      <c r="G30" s="58"/>
      <c r="H30" s="58"/>
      <c r="I30" s="58"/>
      <c r="J30" s="58"/>
    </row>
    <row r="31" spans="1:11">
      <c r="A31" s="58"/>
      <c r="B31" s="58" t="s">
        <v>104</v>
      </c>
      <c r="C31" s="58"/>
      <c r="D31" s="58"/>
      <c r="E31" s="58"/>
      <c r="F31" s="58"/>
      <c r="G31" s="58"/>
      <c r="H31" s="58"/>
      <c r="I31" s="58"/>
      <c r="J31" s="58"/>
    </row>
    <row r="32" spans="1:11">
      <c r="A32" s="58"/>
      <c r="B32" s="58" t="s">
        <v>105</v>
      </c>
      <c r="C32" s="58"/>
      <c r="D32" s="58"/>
      <c r="E32" s="58"/>
      <c r="F32" s="58"/>
      <c r="G32" s="58"/>
      <c r="H32" s="58"/>
      <c r="I32" s="58"/>
      <c r="J32" s="58"/>
    </row>
    <row r="33" spans="1:11">
      <c r="A33" s="58"/>
      <c r="B33" s="58" t="s">
        <v>106</v>
      </c>
      <c r="C33" s="58"/>
      <c r="D33" s="58"/>
      <c r="E33" s="58"/>
      <c r="F33" s="58"/>
      <c r="G33" s="58"/>
      <c r="H33" s="58"/>
      <c r="I33" s="58"/>
      <c r="J33" s="58"/>
    </row>
    <row r="34" spans="1:11">
      <c r="A34" s="58"/>
      <c r="B34" s="58" t="s">
        <v>129</v>
      </c>
      <c r="C34" s="58"/>
      <c r="D34" s="58"/>
      <c r="E34" s="58"/>
      <c r="F34" s="58"/>
      <c r="G34" s="58"/>
      <c r="H34" s="58"/>
      <c r="I34" s="58"/>
      <c r="J34" s="58"/>
      <c r="K34" s="80"/>
    </row>
    <row r="35" spans="1:11">
      <c r="A35" s="58"/>
      <c r="B35" s="58" t="s">
        <v>107</v>
      </c>
      <c r="C35" s="58"/>
      <c r="D35" s="58"/>
      <c r="E35" s="58"/>
      <c r="F35" s="58"/>
      <c r="G35" s="58"/>
      <c r="H35" s="58"/>
      <c r="I35" s="58"/>
      <c r="J35" s="58"/>
    </row>
    <row r="36" spans="1:11">
      <c r="A36" s="58"/>
      <c r="B36" s="58"/>
      <c r="C36" s="58"/>
      <c r="D36" s="58"/>
      <c r="E36" s="58"/>
      <c r="F36" s="58"/>
      <c r="G36" s="58"/>
      <c r="H36" s="58"/>
      <c r="I36" s="58"/>
      <c r="J36" s="58"/>
    </row>
    <row r="37" spans="1:11">
      <c r="A37" s="58"/>
      <c r="B37" s="58" t="s">
        <v>122</v>
      </c>
      <c r="C37" s="58"/>
      <c r="D37" s="58"/>
      <c r="E37" s="58"/>
      <c r="F37" s="58"/>
      <c r="G37" s="58"/>
      <c r="H37" s="58"/>
      <c r="I37" s="58"/>
      <c r="J37" s="58"/>
    </row>
    <row r="38" spans="1:11">
      <c r="A38" s="58"/>
      <c r="B38" s="58" t="s">
        <v>128</v>
      </c>
      <c r="C38" s="58"/>
      <c r="D38" s="58"/>
      <c r="E38" s="58"/>
      <c r="F38" s="58"/>
      <c r="G38" s="58"/>
      <c r="H38" s="58"/>
      <c r="I38" s="58"/>
      <c r="J38" s="58"/>
    </row>
    <row r="39" spans="1:11">
      <c r="A39" s="58"/>
      <c r="B39" s="58" t="s">
        <v>130</v>
      </c>
      <c r="C39" s="58"/>
      <c r="D39" s="58"/>
      <c r="E39" s="58"/>
      <c r="F39" s="58"/>
      <c r="G39" s="58"/>
      <c r="H39" s="58"/>
      <c r="I39" s="58"/>
      <c r="J39" s="58"/>
    </row>
    <row r="40" spans="1:11">
      <c r="A40" s="58"/>
      <c r="B40" s="92"/>
      <c r="C40" s="92"/>
      <c r="D40" s="92"/>
      <c r="E40" s="92"/>
      <c r="F40" s="92"/>
      <c r="G40" s="92"/>
      <c r="H40" s="92"/>
      <c r="I40" s="92"/>
      <c r="J40" s="92"/>
    </row>
  </sheetData>
  <mergeCells count="2">
    <mergeCell ref="B7:I7"/>
    <mergeCell ref="B8:I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B2" sqref="B2"/>
    </sheetView>
  </sheetViews>
  <sheetFormatPr defaultRowHeight="12.75"/>
  <cols>
    <col min="1" max="1" width="18" customWidth="1"/>
    <col min="2" max="2" width="50.5" bestFit="1" customWidth="1"/>
  </cols>
  <sheetData>
    <row r="1" spans="1:8">
      <c r="A1" s="1"/>
      <c r="B1" s="2"/>
      <c r="C1" s="2"/>
      <c r="D1" s="2"/>
      <c r="E1" s="3"/>
    </row>
    <row r="2" spans="1:8" ht="22.5">
      <c r="A2" s="7"/>
      <c r="B2" s="39" t="s">
        <v>126</v>
      </c>
      <c r="C2" s="15"/>
      <c r="D2" s="15"/>
      <c r="E2" s="8"/>
      <c r="H2" s="37"/>
    </row>
    <row r="3" spans="1:8" ht="15">
      <c r="A3" s="4"/>
      <c r="B3" s="5"/>
      <c r="C3" s="5"/>
      <c r="D3" s="5"/>
      <c r="E3" s="6"/>
      <c r="H3" s="38"/>
    </row>
    <row r="4" spans="1:8" ht="15">
      <c r="A4" s="81" t="s">
        <v>108</v>
      </c>
      <c r="B4" s="84" t="s">
        <v>42</v>
      </c>
      <c r="C4" s="44"/>
      <c r="D4" s="44"/>
      <c r="E4" s="45"/>
      <c r="H4" s="38"/>
    </row>
    <row r="5" spans="1:8">
      <c r="A5" s="82"/>
      <c r="B5" s="47"/>
      <c r="C5" s="47"/>
      <c r="D5" s="47"/>
      <c r="E5" s="48"/>
    </row>
    <row r="6" spans="1:8">
      <c r="A6" s="82" t="s">
        <v>69</v>
      </c>
      <c r="B6" s="40" t="s">
        <v>11</v>
      </c>
      <c r="C6" s="47"/>
      <c r="D6" s="47"/>
      <c r="E6" s="48"/>
    </row>
    <row r="7" spans="1:8">
      <c r="A7" s="82"/>
      <c r="B7" s="47"/>
      <c r="C7" s="47"/>
      <c r="D7" s="47"/>
      <c r="E7" s="48"/>
    </row>
    <row r="8" spans="1:8">
      <c r="A8" s="83" t="s">
        <v>70</v>
      </c>
      <c r="B8" s="49"/>
      <c r="C8" s="49"/>
      <c r="D8" s="49"/>
      <c r="E8" s="50"/>
    </row>
    <row r="9" spans="1:8">
      <c r="A9" s="46"/>
      <c r="B9" s="47"/>
      <c r="C9" s="47"/>
      <c r="D9" s="47"/>
      <c r="E9" s="48"/>
    </row>
    <row r="10" spans="1:8">
      <c r="A10" s="46"/>
      <c r="B10" s="47" t="s">
        <v>43</v>
      </c>
      <c r="C10" s="47"/>
      <c r="D10" s="54">
        <f>Berekening!H35</f>
        <v>0</v>
      </c>
      <c r="E10" s="48" t="s">
        <v>46</v>
      </c>
    </row>
    <row r="11" spans="1:8">
      <c r="A11" s="46"/>
      <c r="B11" s="47" t="s">
        <v>45</v>
      </c>
      <c r="C11" s="47"/>
      <c r="D11" s="55">
        <f>Berekening!I35</f>
        <v>0</v>
      </c>
      <c r="E11" s="48" t="s">
        <v>46</v>
      </c>
    </row>
    <row r="12" spans="1:8">
      <c r="A12" s="46"/>
      <c r="B12" s="47" t="s">
        <v>47</v>
      </c>
      <c r="C12" s="47"/>
      <c r="D12" s="55">
        <f>Berekening!J35</f>
        <v>0</v>
      </c>
      <c r="E12" s="48" t="s">
        <v>46</v>
      </c>
    </row>
    <row r="13" spans="1:8">
      <c r="A13" s="46"/>
      <c r="B13" s="47" t="s">
        <v>48</v>
      </c>
      <c r="C13" s="47"/>
      <c r="D13" s="56">
        <f>Berekening!N35</f>
        <v>0</v>
      </c>
      <c r="E13" s="48" t="s">
        <v>46</v>
      </c>
    </row>
    <row r="14" spans="1:8">
      <c r="A14" s="46"/>
      <c r="B14" s="47"/>
      <c r="C14" s="47"/>
      <c r="D14" s="47"/>
      <c r="E14" s="48"/>
    </row>
    <row r="15" spans="1:8" ht="14.25">
      <c r="A15" s="46"/>
      <c r="B15" s="47" t="s">
        <v>50</v>
      </c>
      <c r="C15" s="47"/>
      <c r="D15" s="54">
        <f>Berekening!O35</f>
        <v>0</v>
      </c>
      <c r="E15" s="48" t="s">
        <v>49</v>
      </c>
    </row>
    <row r="16" spans="1:8" ht="14.25">
      <c r="A16" s="46"/>
      <c r="B16" s="47" t="s">
        <v>51</v>
      </c>
      <c r="C16" s="47"/>
      <c r="D16" s="55">
        <f>Berekening!P35</f>
        <v>0</v>
      </c>
      <c r="E16" s="48" t="s">
        <v>49</v>
      </c>
    </row>
    <row r="17" spans="1:5" ht="14.25">
      <c r="A17" s="46"/>
      <c r="B17" s="47" t="s">
        <v>52</v>
      </c>
      <c r="C17" s="47"/>
      <c r="D17" s="55">
        <f>Berekening!Q35</f>
        <v>0</v>
      </c>
      <c r="E17" s="48" t="s">
        <v>49</v>
      </c>
    </row>
    <row r="18" spans="1:5" ht="14.25">
      <c r="A18" s="46"/>
      <c r="B18" s="47" t="s">
        <v>53</v>
      </c>
      <c r="C18" s="47"/>
      <c r="D18" s="56">
        <f>Berekening!R35</f>
        <v>0</v>
      </c>
      <c r="E18" s="48" t="s">
        <v>49</v>
      </c>
    </row>
    <row r="19" spans="1:5">
      <c r="A19" s="46"/>
      <c r="B19" s="47"/>
      <c r="C19" s="47"/>
      <c r="D19" s="47"/>
      <c r="E19" s="48"/>
    </row>
    <row r="20" spans="1:5">
      <c r="A20" s="51"/>
      <c r="B20" s="52"/>
      <c r="C20" s="52"/>
      <c r="D20" s="52"/>
      <c r="E20" s="53"/>
    </row>
    <row r="21" spans="1:5" ht="13.5" thickBot="1"/>
    <row r="22" spans="1:5">
      <c r="A22" s="79" t="s">
        <v>68</v>
      </c>
      <c r="B22" t="s">
        <v>114</v>
      </c>
    </row>
    <row r="23" spans="1:5" ht="13.5" thickBot="1">
      <c r="A23" s="77" t="s">
        <v>67</v>
      </c>
      <c r="B23" t="s">
        <v>113</v>
      </c>
    </row>
  </sheetData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'Gegevens voor berekening'!$A$14:$A$25</xm:f>
          </x14:formula1>
          <xm:sqref>B6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opLeftCell="K13" workbookViewId="0">
      <selection activeCell="R6" sqref="R6"/>
    </sheetView>
  </sheetViews>
  <sheetFormatPr defaultRowHeight="12.75"/>
  <cols>
    <col min="1" max="1" width="24.25" bestFit="1" customWidth="1"/>
    <col min="2" max="2" width="23" bestFit="1" customWidth="1"/>
    <col min="3" max="3" width="38.25" customWidth="1"/>
    <col min="4" max="4" width="17.875" customWidth="1"/>
    <col min="5" max="5" width="12.125" customWidth="1"/>
    <col min="11" max="11" width="18.875" bestFit="1" customWidth="1"/>
    <col min="15" max="15" width="9.75" bestFit="1" customWidth="1"/>
    <col min="18" max="18" width="12" bestFit="1" customWidth="1"/>
  </cols>
  <sheetData>
    <row r="1" spans="1:18">
      <c r="A1" s="34"/>
      <c r="B1" s="35"/>
      <c r="C1" s="35"/>
      <c r="D1" s="35"/>
      <c r="E1" s="95" t="s">
        <v>121</v>
      </c>
      <c r="F1" s="96"/>
      <c r="G1" s="35"/>
      <c r="H1" s="35"/>
      <c r="I1" s="72"/>
      <c r="J1" s="72" t="s">
        <v>60</v>
      </c>
      <c r="K1" s="72"/>
      <c r="L1" s="72"/>
      <c r="M1" s="72"/>
      <c r="N1" s="72"/>
      <c r="O1" s="73"/>
      <c r="P1" s="74"/>
      <c r="Q1" s="74"/>
      <c r="R1" s="30"/>
    </row>
    <row r="2" spans="1:18" ht="22.5">
      <c r="A2" s="59" t="s">
        <v>127</v>
      </c>
      <c r="B2" s="36"/>
      <c r="C2" s="36"/>
      <c r="D2" s="36"/>
      <c r="E2" s="71" t="s">
        <v>99</v>
      </c>
      <c r="F2" s="71" t="s">
        <v>98</v>
      </c>
      <c r="G2" s="36"/>
      <c r="H2" s="36"/>
      <c r="I2" s="71"/>
      <c r="J2" s="71" t="s">
        <v>39</v>
      </c>
      <c r="K2" s="71"/>
      <c r="L2" s="71" t="s">
        <v>61</v>
      </c>
      <c r="M2" s="71"/>
      <c r="N2" s="71"/>
      <c r="O2" s="75" t="s">
        <v>62</v>
      </c>
      <c r="P2" s="61"/>
      <c r="Q2" s="61"/>
      <c r="R2" s="32"/>
    </row>
    <row r="3" spans="1:18">
      <c r="A3" s="7"/>
      <c r="B3" s="15"/>
      <c r="C3" s="15"/>
      <c r="D3" s="15"/>
      <c r="E3" s="15" t="s">
        <v>28</v>
      </c>
      <c r="F3" s="15" t="s">
        <v>28</v>
      </c>
      <c r="G3" s="15"/>
      <c r="H3" s="15"/>
      <c r="I3" s="15"/>
      <c r="J3" s="15" t="s">
        <v>28</v>
      </c>
      <c r="K3" s="15"/>
      <c r="L3" s="15" t="s">
        <v>28</v>
      </c>
      <c r="M3" s="15"/>
      <c r="N3" s="15"/>
      <c r="O3" s="75" t="s">
        <v>63</v>
      </c>
      <c r="P3" s="61" t="s">
        <v>64</v>
      </c>
      <c r="Q3" s="61" t="s">
        <v>65</v>
      </c>
      <c r="R3" s="76" t="s">
        <v>66</v>
      </c>
    </row>
    <row r="4" spans="1:18">
      <c r="A4" s="60" t="s">
        <v>56</v>
      </c>
      <c r="B4" s="61" t="s">
        <v>57</v>
      </c>
      <c r="C4" s="61" t="s">
        <v>58</v>
      </c>
      <c r="D4" s="61" t="s">
        <v>59</v>
      </c>
      <c r="E4" s="62">
        <v>2020</v>
      </c>
      <c r="F4" s="62">
        <v>2023</v>
      </c>
      <c r="G4" s="63" t="s">
        <v>54</v>
      </c>
      <c r="H4" s="62">
        <v>2020</v>
      </c>
      <c r="I4" s="62">
        <v>2023</v>
      </c>
      <c r="J4" s="61"/>
      <c r="K4" s="61" t="s">
        <v>38</v>
      </c>
      <c r="L4" s="62">
        <v>2023</v>
      </c>
      <c r="M4" s="63" t="s">
        <v>54</v>
      </c>
      <c r="N4" s="62">
        <v>2023</v>
      </c>
      <c r="O4" s="64">
        <v>2023</v>
      </c>
      <c r="P4" s="62">
        <v>2023</v>
      </c>
      <c r="Q4" s="62">
        <v>2023</v>
      </c>
      <c r="R4" s="65">
        <v>2025</v>
      </c>
    </row>
    <row r="5" spans="1:18">
      <c r="A5" s="66"/>
      <c r="B5" s="67"/>
      <c r="C5" s="67"/>
      <c r="D5" s="67"/>
      <c r="E5" s="67" t="s">
        <v>29</v>
      </c>
      <c r="F5" s="67" t="s">
        <v>29</v>
      </c>
      <c r="G5" s="67" t="s">
        <v>55</v>
      </c>
      <c r="H5" s="68" t="s">
        <v>30</v>
      </c>
      <c r="I5" s="68" t="s">
        <v>30</v>
      </c>
      <c r="J5" s="68"/>
      <c r="K5" s="67"/>
      <c r="L5" s="67" t="s">
        <v>29</v>
      </c>
      <c r="M5" s="67" t="s">
        <v>55</v>
      </c>
      <c r="N5" s="68" t="s">
        <v>30</v>
      </c>
      <c r="O5" s="69"/>
      <c r="P5" s="67"/>
      <c r="Q5" s="67"/>
      <c r="R5" s="70"/>
    </row>
    <row r="6" spans="1:18" ht="15">
      <c r="A6" s="19" t="s">
        <v>11</v>
      </c>
      <c r="B6" s="20" t="s">
        <v>79</v>
      </c>
      <c r="C6" s="20" t="s">
        <v>86</v>
      </c>
      <c r="D6" s="21" t="s">
        <v>27</v>
      </c>
      <c r="E6" s="22"/>
      <c r="F6" s="22"/>
      <c r="G6" s="22"/>
      <c r="H6" s="15">
        <f t="shared" ref="H6:H33" si="0">E6*G6</f>
        <v>0</v>
      </c>
      <c r="I6" s="15">
        <f>F6*G6</f>
        <v>0</v>
      </c>
      <c r="J6" s="2">
        <f>H6-I6</f>
        <v>0</v>
      </c>
      <c r="K6" s="21" t="s">
        <v>40</v>
      </c>
      <c r="L6" s="22"/>
      <c r="M6" s="22"/>
      <c r="N6" s="2">
        <f>M6*L6</f>
        <v>0</v>
      </c>
      <c r="O6" s="33">
        <f>IF(D6='Gegevens voor berekening'!$A$26,'Gegevens voor berekening'!$B$3*$J6,IF(D6='Gegevens voor berekening'!$A$27,'Gegevens voor berekening'!$B$5*$J6,IF(D6='Gegevens voor berekening'!$A$28,'Gegevens voor berekening'!$B$4*$J6,IF(D6='Gegevens voor berekening'!$A$29,'Gegevens voor berekening'!$B$10*$J6,IF(D6='Gegevens voor berekening'!$A$30,'Gegevens voor berekening'!$B$5*$J6,IF(D6='Gegevens voor berekening'!$A$31,'Gegevens voor berekening'!$B$6*$J6,IF(D6='Gegevens voor berekening'!$A$32,'Gegevens voor berekening'!$B$7*$J6,IF(D6='Gegevens voor berekening'!$A$33,'Gegevens voor berekening'!$B$9*$J6,0))))))))</f>
        <v>0</v>
      </c>
      <c r="P6" s="2">
        <f>IF(K6='Gegevens voor berekening'!$A$26,'Gegevens voor berekening'!$B$3*$N6,IF(K6='Gegevens voor berekening'!$A$27,'Gegevens voor berekening'!$B$5*$N6,IF(K6='Gegevens voor berekening'!$A$28,'Gegevens voor berekening'!$B$4*$N6,IF(K6='Gegevens voor berekening'!$A$29,'Gegevens voor berekening'!$B$10*$N6,IF(K6='Gegevens voor berekening'!$A$30,'Gegevens voor berekening'!$B$5*$N6,IF(K6='Gegevens voor berekening'!$A$31,'Gegevens voor berekening'!$B$6*$N6,IF(K6='Gegevens voor berekening'!$A$32,'Gegevens voor berekening'!$B$7*$N6,IF(K6='Gegevens voor berekening'!$A$33,'Gegevens voor berekening'!$B$9*$N6,0))))))))</f>
        <v>0</v>
      </c>
      <c r="Q6" s="2">
        <f>O6+P6</f>
        <v>0</v>
      </c>
      <c r="R6" s="42"/>
    </row>
    <row r="7" spans="1:18">
      <c r="A7" s="23"/>
      <c r="B7" s="24" t="s">
        <v>80</v>
      </c>
      <c r="C7" s="24" t="s">
        <v>87</v>
      </c>
      <c r="D7" s="25" t="s">
        <v>27</v>
      </c>
      <c r="E7" s="26"/>
      <c r="F7" s="26"/>
      <c r="G7" s="26"/>
      <c r="H7" s="15">
        <f t="shared" si="0"/>
        <v>0</v>
      </c>
      <c r="I7" s="15">
        <f>F7*G7</f>
        <v>0</v>
      </c>
      <c r="J7" s="15">
        <f>H7-I7</f>
        <v>0</v>
      </c>
      <c r="K7" s="25"/>
      <c r="L7" s="26"/>
      <c r="M7" s="26"/>
      <c r="N7" s="15">
        <f t="shared" ref="N7:N33" si="1">M7*L7</f>
        <v>0</v>
      </c>
      <c r="O7" s="31">
        <f>IF(D7='Gegevens voor berekening'!$A$26,'Gegevens voor berekening'!$B$3*$J7,IF(D7='Gegevens voor berekening'!$A$27,'Gegevens voor berekening'!$B$5*$J7,IF(D7='Gegevens voor berekening'!$A$28,'Gegevens voor berekening'!$B$4*$J7,IF(D7='Gegevens voor berekening'!$A$29,'Gegevens voor berekening'!$B$10*$J7,IF(D7='Gegevens voor berekening'!$A$30,'Gegevens voor berekening'!$B$5*$J7,IF(D7='Gegevens voor berekening'!$A$31,'Gegevens voor berekening'!$B$6*$J7,IF(D7='Gegevens voor berekening'!$A$32,'Gegevens voor berekening'!$B$7*$J7,IF(D7='Gegevens voor berekening'!$A$33,'Gegevens voor berekening'!$B$9*$J7,0))))))))</f>
        <v>0</v>
      </c>
      <c r="P7" s="15"/>
      <c r="Q7" s="15">
        <f t="shared" ref="Q7:Q33" si="2">O7+P7</f>
        <v>0</v>
      </c>
      <c r="R7" s="42"/>
    </row>
    <row r="8" spans="1:18">
      <c r="A8" s="23"/>
      <c r="B8" s="24" t="s">
        <v>81</v>
      </c>
      <c r="C8" s="24" t="s">
        <v>88</v>
      </c>
      <c r="D8" s="25"/>
      <c r="E8" s="26"/>
      <c r="F8" s="26"/>
      <c r="G8" s="26"/>
      <c r="H8" s="15">
        <f>E8*G8</f>
        <v>0</v>
      </c>
      <c r="I8" s="15">
        <f t="shared" ref="I8:I33" si="3">F8*G8</f>
        <v>0</v>
      </c>
      <c r="J8" s="15">
        <f t="shared" ref="J8:J33" si="4">H8-I8</f>
        <v>0</v>
      </c>
      <c r="K8" s="25"/>
      <c r="L8" s="26"/>
      <c r="M8" s="26"/>
      <c r="N8" s="15">
        <f t="shared" si="1"/>
        <v>0</v>
      </c>
      <c r="O8" s="31"/>
      <c r="P8" s="15"/>
      <c r="Q8" s="15">
        <f t="shared" si="2"/>
        <v>0</v>
      </c>
      <c r="R8" s="42"/>
    </row>
    <row r="9" spans="1:18">
      <c r="A9" s="23"/>
      <c r="B9" s="24" t="s">
        <v>82</v>
      </c>
      <c r="C9" s="24" t="s">
        <v>89</v>
      </c>
      <c r="D9" s="25"/>
      <c r="E9" s="26"/>
      <c r="F9" s="26"/>
      <c r="G9" s="26"/>
      <c r="H9" s="15">
        <f t="shared" si="0"/>
        <v>0</v>
      </c>
      <c r="I9" s="15">
        <f t="shared" si="3"/>
        <v>0</v>
      </c>
      <c r="J9" s="15">
        <f t="shared" si="4"/>
        <v>0</v>
      </c>
      <c r="K9" s="25"/>
      <c r="L9" s="26"/>
      <c r="M9" s="26"/>
      <c r="N9" s="15">
        <f t="shared" si="1"/>
        <v>0</v>
      </c>
      <c r="O9" s="31"/>
      <c r="P9" s="15"/>
      <c r="Q9" s="15">
        <f t="shared" si="2"/>
        <v>0</v>
      </c>
      <c r="R9" s="42"/>
    </row>
    <row r="10" spans="1:18">
      <c r="A10" s="23" t="s">
        <v>18</v>
      </c>
      <c r="B10" s="24" t="s">
        <v>83</v>
      </c>
      <c r="C10" s="24" t="s">
        <v>90</v>
      </c>
      <c r="D10" s="25" t="s">
        <v>27</v>
      </c>
      <c r="E10" s="26"/>
      <c r="F10" s="26"/>
      <c r="G10" s="26"/>
      <c r="H10" s="15">
        <f t="shared" si="0"/>
        <v>0</v>
      </c>
      <c r="I10" s="15">
        <f t="shared" si="3"/>
        <v>0</v>
      </c>
      <c r="J10" s="15">
        <f t="shared" si="4"/>
        <v>0</v>
      </c>
      <c r="K10" s="25" t="s">
        <v>22</v>
      </c>
      <c r="L10" s="26"/>
      <c r="M10" s="26"/>
      <c r="N10" s="15">
        <f t="shared" si="1"/>
        <v>0</v>
      </c>
      <c r="O10" s="31">
        <f>IF(D10='Gegevens voor berekening'!$A$26,'Gegevens voor berekening'!$B$3*$J10,IF(D10='Gegevens voor berekening'!$A$27,'Gegevens voor berekening'!$B$5*$J10,IF(D10='Gegevens voor berekening'!$A$28,'Gegevens voor berekening'!$B$4*$J10,IF(D10='Gegevens voor berekening'!$A$29,'Gegevens voor berekening'!$B$10*$J10,IF(D10='Gegevens voor berekening'!$A$30,'Gegevens voor berekening'!$B$5*$J10,IF(D10='Gegevens voor berekening'!$A$31,'Gegevens voor berekening'!$B$6*$J10,IF(D10='Gegevens voor berekening'!$A$32,'Gegevens voor berekening'!$B$7*$J10,IF(D10='Gegevens voor berekening'!$A$33,'Gegevens voor berekening'!$B$9*$J10,0))))))))</f>
        <v>0</v>
      </c>
      <c r="P10" s="15">
        <f>IF(K10='Gegevens voor berekening'!$A$26,'Gegevens voor berekening'!$B$3*$N10,IF(K10='Gegevens voor berekening'!$A$27,'Gegevens voor berekening'!$B$5*$N10,IF(K10='Gegevens voor berekening'!$A$28,'Gegevens voor berekening'!$B$4*$N10,IF(K10='Gegevens voor berekening'!$A$29,'Gegevens voor berekening'!$B$10*$N10,IF(K10='Gegevens voor berekening'!$A$30,'Gegevens voor berekening'!$B$5*$N10,IF(K10='Gegevens voor berekening'!$A$31,'Gegevens voor berekening'!$B$6*$N10,IF(K10='Gegevens voor berekening'!$A$32,'Gegevens voor berekening'!$B$7*$N10,IF(K10='Gegevens voor berekening'!$A$33,'Gegevens voor berekening'!$B$9*$N10,0))))))))</f>
        <v>0</v>
      </c>
      <c r="Q10" s="15">
        <f t="shared" si="2"/>
        <v>0</v>
      </c>
      <c r="R10" s="42"/>
    </row>
    <row r="11" spans="1:18">
      <c r="A11" s="23"/>
      <c r="B11" s="24" t="s">
        <v>84</v>
      </c>
      <c r="C11" s="24" t="s">
        <v>91</v>
      </c>
      <c r="D11" s="25" t="s">
        <v>27</v>
      </c>
      <c r="E11" s="26"/>
      <c r="F11" s="26"/>
      <c r="G11" s="26"/>
      <c r="H11" s="15">
        <f t="shared" si="0"/>
        <v>0</v>
      </c>
      <c r="I11" s="15">
        <f t="shared" si="3"/>
        <v>0</v>
      </c>
      <c r="J11" s="15">
        <f t="shared" si="4"/>
        <v>0</v>
      </c>
      <c r="K11" s="25"/>
      <c r="L11" s="26"/>
      <c r="M11" s="26"/>
      <c r="N11" s="15">
        <f t="shared" si="1"/>
        <v>0</v>
      </c>
      <c r="O11" s="31">
        <f>IF(D11='Gegevens voor berekening'!$A$26,'Gegevens voor berekening'!$B$3*$J11,IF(D11='Gegevens voor berekening'!$A$27,'Gegevens voor berekening'!$B$5*$J11,IF(D11='Gegevens voor berekening'!$A$28,'Gegevens voor berekening'!$B$4*$J11,IF(D11='Gegevens voor berekening'!$A$29,'Gegevens voor berekening'!$B$10*$J11,IF(D11='Gegevens voor berekening'!$A$30,'Gegevens voor berekening'!$B$5*$J11,IF(D11='Gegevens voor berekening'!$A$31,'Gegevens voor berekening'!$B$6*$J11,IF(D11='Gegevens voor berekening'!$A$32,'Gegevens voor berekening'!$B$7*$J11,IF(D11='Gegevens voor berekening'!$A$33,'Gegevens voor berekening'!$B$9*$J11,0))))))))</f>
        <v>0</v>
      </c>
      <c r="P11" s="15"/>
      <c r="Q11" s="15">
        <f t="shared" si="2"/>
        <v>0</v>
      </c>
      <c r="R11" s="42"/>
    </row>
    <row r="12" spans="1:18">
      <c r="A12" s="23"/>
      <c r="B12" s="24" t="s">
        <v>81</v>
      </c>
      <c r="C12" s="24" t="s">
        <v>88</v>
      </c>
      <c r="D12" s="25"/>
      <c r="E12" s="26"/>
      <c r="F12" s="26"/>
      <c r="G12" s="26"/>
      <c r="H12" s="15">
        <f t="shared" si="0"/>
        <v>0</v>
      </c>
      <c r="I12" s="15">
        <f t="shared" si="3"/>
        <v>0</v>
      </c>
      <c r="J12" s="15">
        <f t="shared" si="4"/>
        <v>0</v>
      </c>
      <c r="K12" s="25"/>
      <c r="L12" s="26"/>
      <c r="M12" s="26"/>
      <c r="N12" s="15">
        <f t="shared" si="1"/>
        <v>0</v>
      </c>
      <c r="O12" s="31"/>
      <c r="P12" s="15"/>
      <c r="Q12" s="15">
        <f t="shared" si="2"/>
        <v>0</v>
      </c>
      <c r="R12" s="42"/>
    </row>
    <row r="13" spans="1:18">
      <c r="A13" s="23"/>
      <c r="B13" s="24" t="s">
        <v>82</v>
      </c>
      <c r="C13" s="24" t="s">
        <v>89</v>
      </c>
      <c r="D13" s="25"/>
      <c r="E13" s="26"/>
      <c r="F13" s="26"/>
      <c r="G13" s="26"/>
      <c r="H13" s="15">
        <f t="shared" si="0"/>
        <v>0</v>
      </c>
      <c r="I13" s="15">
        <f t="shared" si="3"/>
        <v>0</v>
      </c>
      <c r="J13" s="15">
        <f t="shared" si="4"/>
        <v>0</v>
      </c>
      <c r="K13" s="25"/>
      <c r="L13" s="26"/>
      <c r="M13" s="26"/>
      <c r="N13" s="15">
        <f t="shared" si="1"/>
        <v>0</v>
      </c>
      <c r="O13" s="31"/>
      <c r="P13" s="15"/>
      <c r="Q13" s="15">
        <f t="shared" si="2"/>
        <v>0</v>
      </c>
      <c r="R13" s="42"/>
    </row>
    <row r="14" spans="1:18">
      <c r="A14" s="23" t="s">
        <v>13</v>
      </c>
      <c r="B14" s="24" t="s">
        <v>83</v>
      </c>
      <c r="C14" s="24" t="s">
        <v>92</v>
      </c>
      <c r="D14" s="25" t="s">
        <v>27</v>
      </c>
      <c r="E14" s="26"/>
      <c r="F14" s="26"/>
      <c r="G14" s="26"/>
      <c r="H14" s="15">
        <f t="shared" si="0"/>
        <v>0</v>
      </c>
      <c r="I14" s="15">
        <f t="shared" si="3"/>
        <v>0</v>
      </c>
      <c r="J14" s="15">
        <f t="shared" si="4"/>
        <v>0</v>
      </c>
      <c r="K14" s="25" t="s">
        <v>23</v>
      </c>
      <c r="L14" s="26"/>
      <c r="M14" s="26"/>
      <c r="N14" s="15">
        <f t="shared" si="1"/>
        <v>0</v>
      </c>
      <c r="O14" s="31">
        <f>IF(D14='Gegevens voor berekening'!$A$26,'Gegevens voor berekening'!$B$3*$J14,IF(D14='Gegevens voor berekening'!$A$27,'Gegevens voor berekening'!$B$5*$J14,IF(D14='Gegevens voor berekening'!$A$28,'Gegevens voor berekening'!$B$4*$J14,IF(D14='Gegevens voor berekening'!$A$29,'Gegevens voor berekening'!$B$10*$J14,IF(D14='Gegevens voor berekening'!$A$30,'Gegevens voor berekening'!$B$5*$J14,IF(D14='Gegevens voor berekening'!$A$31,'Gegevens voor berekening'!$B$6*$J14,IF(D14='Gegevens voor berekening'!$A$32,'Gegevens voor berekening'!$B$7*$J14,IF(D14='Gegevens voor berekening'!$A$33,'Gegevens voor berekening'!$B$9*$J14,0))))))))</f>
        <v>0</v>
      </c>
      <c r="P14" s="15">
        <f>IF(K14='Gegevens voor berekening'!$A$26,'Gegevens voor berekening'!$B$3*$N14,IF(K14='Gegevens voor berekening'!$A$27,'Gegevens voor berekening'!$B$5*$N14,IF(K14='Gegevens voor berekening'!$A$28,'Gegevens voor berekening'!$B$4*$N14,IF(K14='Gegevens voor berekening'!$A$29,'Gegevens voor berekening'!$B$10*$N14,IF(K14='Gegevens voor berekening'!$A$30,'Gegevens voor berekening'!$B$5*$N14,IF(K14='Gegevens voor berekening'!$A$31,'Gegevens voor berekening'!$B$6*$N14,IF(K14='Gegevens voor berekening'!$A$32,'Gegevens voor berekening'!$B$7*$N14,IF(K14='Gegevens voor berekening'!$A$33,'Gegevens voor berekening'!$B$9*$N14,0))))))))</f>
        <v>0</v>
      </c>
      <c r="Q14" s="15">
        <f t="shared" si="2"/>
        <v>0</v>
      </c>
      <c r="R14" s="42"/>
    </row>
    <row r="15" spans="1:18">
      <c r="A15" s="23"/>
      <c r="B15" s="24" t="s">
        <v>82</v>
      </c>
      <c r="C15" s="24" t="s">
        <v>89</v>
      </c>
      <c r="D15" s="25"/>
      <c r="E15" s="26"/>
      <c r="F15" s="26"/>
      <c r="G15" s="26"/>
      <c r="H15" s="15">
        <f t="shared" si="0"/>
        <v>0</v>
      </c>
      <c r="I15" s="15">
        <f t="shared" si="3"/>
        <v>0</v>
      </c>
      <c r="J15" s="15">
        <f t="shared" si="4"/>
        <v>0</v>
      </c>
      <c r="K15" s="25"/>
      <c r="L15" s="26"/>
      <c r="M15" s="26"/>
      <c r="N15" s="15">
        <f t="shared" si="1"/>
        <v>0</v>
      </c>
      <c r="O15" s="31"/>
      <c r="P15" s="15"/>
      <c r="Q15" s="15">
        <f t="shared" si="2"/>
        <v>0</v>
      </c>
      <c r="R15" s="42"/>
    </row>
    <row r="16" spans="1:18">
      <c r="A16" s="23"/>
      <c r="B16" s="24" t="s">
        <v>82</v>
      </c>
      <c r="C16" s="24" t="s">
        <v>89</v>
      </c>
      <c r="D16" s="25"/>
      <c r="E16" s="26"/>
      <c r="F16" s="26"/>
      <c r="G16" s="26"/>
      <c r="H16" s="15">
        <f t="shared" si="0"/>
        <v>0</v>
      </c>
      <c r="I16" s="15">
        <f t="shared" si="3"/>
        <v>0</v>
      </c>
      <c r="J16" s="15">
        <f t="shared" si="4"/>
        <v>0</v>
      </c>
      <c r="K16" s="25"/>
      <c r="L16" s="26"/>
      <c r="M16" s="26"/>
      <c r="N16" s="15">
        <f t="shared" si="1"/>
        <v>0</v>
      </c>
      <c r="O16" s="31"/>
      <c r="P16" s="15"/>
      <c r="Q16" s="15">
        <f t="shared" si="2"/>
        <v>0</v>
      </c>
      <c r="R16" s="42"/>
    </row>
    <row r="17" spans="1:18">
      <c r="A17" s="23"/>
      <c r="B17" s="26"/>
      <c r="C17" s="26"/>
      <c r="D17" s="25"/>
      <c r="E17" s="26"/>
      <c r="F17" s="26"/>
      <c r="G17" s="26"/>
      <c r="H17" s="15">
        <f t="shared" si="0"/>
        <v>0</v>
      </c>
      <c r="I17" s="15">
        <f t="shared" si="3"/>
        <v>0</v>
      </c>
      <c r="J17" s="15">
        <f t="shared" si="4"/>
        <v>0</v>
      </c>
      <c r="K17" s="25"/>
      <c r="L17" s="26"/>
      <c r="M17" s="26"/>
      <c r="N17" s="15">
        <f t="shared" si="1"/>
        <v>0</v>
      </c>
      <c r="O17" s="31"/>
      <c r="P17" s="15"/>
      <c r="Q17" s="15">
        <f t="shared" si="2"/>
        <v>0</v>
      </c>
      <c r="R17" s="42"/>
    </row>
    <row r="18" spans="1:18">
      <c r="A18" s="23" t="s">
        <v>14</v>
      </c>
      <c r="B18" s="24" t="s">
        <v>83</v>
      </c>
      <c r="C18" s="24" t="s">
        <v>90</v>
      </c>
      <c r="D18" s="25" t="s">
        <v>27</v>
      </c>
      <c r="E18" s="26"/>
      <c r="F18" s="26"/>
      <c r="G18" s="26"/>
      <c r="H18" s="15">
        <f t="shared" si="0"/>
        <v>0</v>
      </c>
      <c r="I18" s="15">
        <f t="shared" si="3"/>
        <v>0</v>
      </c>
      <c r="J18" s="15">
        <f t="shared" si="4"/>
        <v>0</v>
      </c>
      <c r="K18" s="25" t="s">
        <v>26</v>
      </c>
      <c r="L18" s="26"/>
      <c r="M18" s="26"/>
      <c r="N18" s="15">
        <f t="shared" si="1"/>
        <v>0</v>
      </c>
      <c r="O18" s="31">
        <f>IF(D18='Gegevens voor berekening'!$A$26,'Gegevens voor berekening'!$B$3*$J18,IF(D18='Gegevens voor berekening'!$A$27,'Gegevens voor berekening'!$B$5*$J18,IF(D18='Gegevens voor berekening'!$A$28,'Gegevens voor berekening'!$B$4*$J18,IF(D18='Gegevens voor berekening'!$A$29,'Gegevens voor berekening'!$B$10*$J18,IF(D18='Gegevens voor berekening'!$A$30,'Gegevens voor berekening'!$B$5*$J18,IF(D18='Gegevens voor berekening'!$A$31,'Gegevens voor berekening'!$B$6*$J18,IF(D18='Gegevens voor berekening'!$A$32,'Gegevens voor berekening'!$B$7*$J18,IF(D18='Gegevens voor berekening'!$A$33,'Gegevens voor berekening'!$B$9*$J18,0))))))))</f>
        <v>0</v>
      </c>
      <c r="P18" s="15">
        <f>IF(K18='Gegevens voor berekening'!$A$26,'Gegevens voor berekening'!$B$3*$N18,IF(K18='Gegevens voor berekening'!$A$27,'Gegevens voor berekening'!$B$5*$N18,IF(K18='Gegevens voor berekening'!$A$28,'Gegevens voor berekening'!$B$4*$N18,IF(K18='Gegevens voor berekening'!$A$29,'Gegevens voor berekening'!$B$10*$N18,IF(K18='Gegevens voor berekening'!$A$30,'Gegevens voor berekening'!$B$5*$N18,IF(K18='Gegevens voor berekening'!$A$31,'Gegevens voor berekening'!$B$6*$N18,IF(K18='Gegevens voor berekening'!$A$32,'Gegevens voor berekening'!$B$7*$N18,IF(K18='Gegevens voor berekening'!$A$33,'Gegevens voor berekening'!$B$9*$N18,0))))))))</f>
        <v>0</v>
      </c>
      <c r="Q18" s="15">
        <f t="shared" si="2"/>
        <v>0</v>
      </c>
      <c r="R18" s="42"/>
    </row>
    <row r="19" spans="1:18">
      <c r="A19" s="23"/>
      <c r="B19" s="24" t="s">
        <v>81</v>
      </c>
      <c r="C19" s="24" t="s">
        <v>88</v>
      </c>
      <c r="D19" s="25"/>
      <c r="E19" s="26"/>
      <c r="F19" s="26"/>
      <c r="G19" s="26"/>
      <c r="H19" s="15">
        <f t="shared" si="0"/>
        <v>0</v>
      </c>
      <c r="I19" s="15">
        <f t="shared" si="3"/>
        <v>0</v>
      </c>
      <c r="J19" s="15">
        <f t="shared" si="4"/>
        <v>0</v>
      </c>
      <c r="K19" s="25"/>
      <c r="L19" s="26"/>
      <c r="M19" s="26"/>
      <c r="N19" s="15">
        <f t="shared" si="1"/>
        <v>0</v>
      </c>
      <c r="O19" s="31"/>
      <c r="P19" s="15"/>
      <c r="Q19" s="15">
        <f t="shared" si="2"/>
        <v>0</v>
      </c>
      <c r="R19" s="42"/>
    </row>
    <row r="20" spans="1:18">
      <c r="A20" s="23"/>
      <c r="B20" s="26"/>
      <c r="C20" s="26"/>
      <c r="D20" s="25"/>
      <c r="E20" s="26"/>
      <c r="F20" s="26"/>
      <c r="G20" s="26"/>
      <c r="H20" s="15">
        <f t="shared" si="0"/>
        <v>0</v>
      </c>
      <c r="I20" s="15">
        <f t="shared" si="3"/>
        <v>0</v>
      </c>
      <c r="J20" s="15">
        <f t="shared" si="4"/>
        <v>0</v>
      </c>
      <c r="K20" s="25"/>
      <c r="L20" s="26"/>
      <c r="M20" s="26"/>
      <c r="N20" s="15">
        <f t="shared" si="1"/>
        <v>0</v>
      </c>
      <c r="O20" s="31"/>
      <c r="P20" s="15"/>
      <c r="Q20" s="15">
        <f t="shared" si="2"/>
        <v>0</v>
      </c>
      <c r="R20" s="42"/>
    </row>
    <row r="21" spans="1:18">
      <c r="A21" s="23"/>
      <c r="B21" s="26"/>
      <c r="C21" s="26"/>
      <c r="D21" s="25"/>
      <c r="E21" s="26"/>
      <c r="F21" s="26"/>
      <c r="G21" s="26"/>
      <c r="H21" s="15">
        <f t="shared" si="0"/>
        <v>0</v>
      </c>
      <c r="I21" s="15">
        <f t="shared" si="3"/>
        <v>0</v>
      </c>
      <c r="J21" s="15">
        <f t="shared" si="4"/>
        <v>0</v>
      </c>
      <c r="K21" s="25"/>
      <c r="L21" s="26"/>
      <c r="M21" s="26"/>
      <c r="N21" s="15">
        <f t="shared" si="1"/>
        <v>0</v>
      </c>
      <c r="O21" s="31"/>
      <c r="P21" s="15"/>
      <c r="Q21" s="15">
        <f t="shared" si="2"/>
        <v>0</v>
      </c>
      <c r="R21" s="42"/>
    </row>
    <row r="22" spans="1:18">
      <c r="A22" s="23" t="s">
        <v>15</v>
      </c>
      <c r="B22" s="24" t="s">
        <v>81</v>
      </c>
      <c r="C22" s="24" t="s">
        <v>88</v>
      </c>
      <c r="D22" s="25"/>
      <c r="E22" s="26"/>
      <c r="F22" s="26"/>
      <c r="G22" s="26"/>
      <c r="H22" s="15">
        <f t="shared" si="0"/>
        <v>0</v>
      </c>
      <c r="I22" s="15">
        <f t="shared" si="3"/>
        <v>0</v>
      </c>
      <c r="J22" s="15">
        <f t="shared" si="4"/>
        <v>0</v>
      </c>
      <c r="K22" s="25" t="s">
        <v>25</v>
      </c>
      <c r="L22" s="26"/>
      <c r="M22" s="26"/>
      <c r="N22" s="15">
        <f t="shared" si="1"/>
        <v>0</v>
      </c>
      <c r="O22" s="31"/>
      <c r="P22" s="15">
        <f>IF(K22='Gegevens voor berekening'!$A$26,'Gegevens voor berekening'!$B$3*$N22,IF(K22='Gegevens voor berekening'!$A$27,'Gegevens voor berekening'!$B$5*$N22,IF(K22='Gegevens voor berekening'!$A$28,'Gegevens voor berekening'!$B$4*$N22,IF(K22='Gegevens voor berekening'!$A$29,'Gegevens voor berekening'!$B$10*$N22,IF(K22='Gegevens voor berekening'!$A$30,'Gegevens voor berekening'!$B$5*$N22,IF(K22='Gegevens voor berekening'!$A$31,'Gegevens voor berekening'!$B$6*$N22,IF(K22='Gegevens voor berekening'!$A$32,'Gegevens voor berekening'!$B$7*$N22,IF(K22='Gegevens voor berekening'!$A$33,'Gegevens voor berekening'!$B$9*$N22,0))))))))</f>
        <v>0</v>
      </c>
      <c r="Q22" s="15">
        <f t="shared" si="2"/>
        <v>0</v>
      </c>
      <c r="R22" s="42"/>
    </row>
    <row r="23" spans="1:18">
      <c r="A23" s="23"/>
      <c r="B23" s="26"/>
      <c r="C23" s="26"/>
      <c r="D23" s="25"/>
      <c r="E23" s="26"/>
      <c r="F23" s="26"/>
      <c r="G23" s="26"/>
      <c r="H23" s="15">
        <f t="shared" si="0"/>
        <v>0</v>
      </c>
      <c r="I23" s="15">
        <f t="shared" si="3"/>
        <v>0</v>
      </c>
      <c r="J23" s="15">
        <f t="shared" si="4"/>
        <v>0</v>
      </c>
      <c r="K23" s="25"/>
      <c r="L23" s="26"/>
      <c r="M23" s="26"/>
      <c r="N23" s="15">
        <f t="shared" si="1"/>
        <v>0</v>
      </c>
      <c r="O23" s="31"/>
      <c r="P23" s="15"/>
      <c r="Q23" s="15">
        <f t="shared" si="2"/>
        <v>0</v>
      </c>
      <c r="R23" s="42"/>
    </row>
    <row r="24" spans="1:18">
      <c r="A24" s="23"/>
      <c r="B24" s="26"/>
      <c r="C24" s="26"/>
      <c r="D24" s="25"/>
      <c r="E24" s="26"/>
      <c r="F24" s="26"/>
      <c r="G24" s="26"/>
      <c r="H24" s="15">
        <f t="shared" si="0"/>
        <v>0</v>
      </c>
      <c r="I24" s="15">
        <f t="shared" si="3"/>
        <v>0</v>
      </c>
      <c r="J24" s="15">
        <f t="shared" si="4"/>
        <v>0</v>
      </c>
      <c r="K24" s="25"/>
      <c r="L24" s="26"/>
      <c r="M24" s="26"/>
      <c r="N24" s="15">
        <f t="shared" si="1"/>
        <v>0</v>
      </c>
      <c r="O24" s="31"/>
      <c r="P24" s="15"/>
      <c r="Q24" s="15">
        <f t="shared" si="2"/>
        <v>0</v>
      </c>
      <c r="R24" s="42"/>
    </row>
    <row r="25" spans="1:18">
      <c r="A25" s="23"/>
      <c r="B25" s="26"/>
      <c r="C25" s="26"/>
      <c r="D25" s="25"/>
      <c r="E25" s="26"/>
      <c r="F25" s="26"/>
      <c r="G25" s="26"/>
      <c r="H25" s="15">
        <f t="shared" si="0"/>
        <v>0</v>
      </c>
      <c r="I25" s="15">
        <f t="shared" si="3"/>
        <v>0</v>
      </c>
      <c r="J25" s="15">
        <f t="shared" si="4"/>
        <v>0</v>
      </c>
      <c r="K25" s="25"/>
      <c r="L25" s="26"/>
      <c r="M25" s="26"/>
      <c r="N25" s="15">
        <f t="shared" si="1"/>
        <v>0</v>
      </c>
      <c r="O25" s="31"/>
      <c r="P25" s="15"/>
      <c r="Q25" s="15">
        <f t="shared" si="2"/>
        <v>0</v>
      </c>
      <c r="R25" s="42"/>
    </row>
    <row r="26" spans="1:18">
      <c r="A26" s="23" t="s">
        <v>21</v>
      </c>
      <c r="B26" s="24" t="s">
        <v>81</v>
      </c>
      <c r="C26" s="24" t="s">
        <v>88</v>
      </c>
      <c r="D26" s="25"/>
      <c r="E26" s="26"/>
      <c r="F26" s="26"/>
      <c r="G26" s="26"/>
      <c r="H26" s="15">
        <f t="shared" si="0"/>
        <v>0</v>
      </c>
      <c r="I26" s="15">
        <f t="shared" si="3"/>
        <v>0</v>
      </c>
      <c r="J26" s="15">
        <f t="shared" si="4"/>
        <v>0</v>
      </c>
      <c r="K26" s="25" t="s">
        <v>24</v>
      </c>
      <c r="L26" s="26"/>
      <c r="M26" s="26"/>
      <c r="N26" s="15">
        <f t="shared" si="1"/>
        <v>0</v>
      </c>
      <c r="O26" s="31"/>
      <c r="P26" s="15">
        <f>IF(K26='Gegevens voor berekening'!$A$26,'Gegevens voor berekening'!$B$3*$N26,IF(K26='Gegevens voor berekening'!$A$27,'Gegevens voor berekening'!$B$5*$N26,IF(K26='Gegevens voor berekening'!$A$28,'Gegevens voor berekening'!$B$4*$N26,IF(K26='Gegevens voor berekening'!$A$29,'Gegevens voor berekening'!$B$10*$N26,IF(K26='Gegevens voor berekening'!$A$30,'Gegevens voor berekening'!$B$5*$N26,IF(K26='Gegevens voor berekening'!$A$31,'Gegevens voor berekening'!$B$6*$N26,IF(K26='Gegevens voor berekening'!$A$32,'Gegevens voor berekening'!$B$7*$N26,IF(K26='Gegevens voor berekening'!$A$33,'Gegevens voor berekening'!$B$9*$N26,0))))))))</f>
        <v>0</v>
      </c>
      <c r="Q26" s="15">
        <f t="shared" si="2"/>
        <v>0</v>
      </c>
      <c r="R26" s="42"/>
    </row>
    <row r="27" spans="1:18">
      <c r="A27" s="23"/>
      <c r="B27" s="24" t="s">
        <v>85</v>
      </c>
      <c r="C27" s="24" t="s">
        <v>93</v>
      </c>
      <c r="D27" s="25"/>
      <c r="E27" s="26"/>
      <c r="F27" s="26"/>
      <c r="G27" s="26"/>
      <c r="H27" s="15">
        <f t="shared" si="0"/>
        <v>0</v>
      </c>
      <c r="I27" s="15">
        <f t="shared" si="3"/>
        <v>0</v>
      </c>
      <c r="J27" s="15">
        <f t="shared" si="4"/>
        <v>0</v>
      </c>
      <c r="K27" s="25"/>
      <c r="L27" s="26"/>
      <c r="M27" s="26"/>
      <c r="N27" s="15">
        <f t="shared" si="1"/>
        <v>0</v>
      </c>
      <c r="O27" s="31"/>
      <c r="P27" s="15"/>
      <c r="Q27" s="15">
        <f t="shared" si="2"/>
        <v>0</v>
      </c>
      <c r="R27" s="42"/>
    </row>
    <row r="28" spans="1:18">
      <c r="A28" s="23"/>
      <c r="B28" s="24" t="s">
        <v>94</v>
      </c>
      <c r="C28" s="24" t="s">
        <v>93</v>
      </c>
      <c r="D28" s="25"/>
      <c r="E28" s="26"/>
      <c r="F28" s="26"/>
      <c r="G28" s="26"/>
      <c r="H28" s="15">
        <f t="shared" si="0"/>
        <v>0</v>
      </c>
      <c r="I28" s="15">
        <f t="shared" si="3"/>
        <v>0</v>
      </c>
      <c r="J28" s="15">
        <f t="shared" si="4"/>
        <v>0</v>
      </c>
      <c r="K28" s="25"/>
      <c r="L28" s="26"/>
      <c r="M28" s="26"/>
      <c r="N28" s="15">
        <f t="shared" si="1"/>
        <v>0</v>
      </c>
      <c r="O28" s="31"/>
      <c r="P28" s="15"/>
      <c r="Q28" s="15">
        <f t="shared" si="2"/>
        <v>0</v>
      </c>
      <c r="R28" s="42"/>
    </row>
    <row r="29" spans="1:18">
      <c r="A29" s="23"/>
      <c r="B29" s="24" t="s">
        <v>82</v>
      </c>
      <c r="C29" s="24" t="s">
        <v>89</v>
      </c>
      <c r="D29" s="25"/>
      <c r="E29" s="26"/>
      <c r="F29" s="26"/>
      <c r="G29" s="26"/>
      <c r="H29" s="15">
        <f t="shared" si="0"/>
        <v>0</v>
      </c>
      <c r="I29" s="15">
        <f t="shared" si="3"/>
        <v>0</v>
      </c>
      <c r="J29" s="15">
        <f t="shared" si="4"/>
        <v>0</v>
      </c>
      <c r="K29" s="25"/>
      <c r="L29" s="26"/>
      <c r="M29" s="26"/>
      <c r="N29" s="15">
        <f t="shared" si="1"/>
        <v>0</v>
      </c>
      <c r="O29" s="31"/>
      <c r="P29" s="15"/>
      <c r="Q29" s="15">
        <f t="shared" si="2"/>
        <v>0</v>
      </c>
      <c r="R29" s="42"/>
    </row>
    <row r="30" spans="1:18">
      <c r="A30" s="23" t="s">
        <v>16</v>
      </c>
      <c r="B30" s="26"/>
      <c r="C30" s="26"/>
      <c r="D30" s="25"/>
      <c r="E30" s="26"/>
      <c r="F30" s="26"/>
      <c r="G30" s="26"/>
      <c r="H30" s="15">
        <f t="shared" si="0"/>
        <v>0</v>
      </c>
      <c r="I30" s="15">
        <f t="shared" si="3"/>
        <v>0</v>
      </c>
      <c r="J30" s="15">
        <f t="shared" si="4"/>
        <v>0</v>
      </c>
      <c r="K30" s="25" t="s">
        <v>41</v>
      </c>
      <c r="L30" s="26"/>
      <c r="M30" s="26"/>
      <c r="N30" s="15">
        <f t="shared" si="1"/>
        <v>0</v>
      </c>
      <c r="O30" s="31"/>
      <c r="P30" s="15">
        <f>IF(K30='Gegevens voor berekening'!$A$26,'Gegevens voor berekening'!$B$3*$N30,IF(K30='Gegevens voor berekening'!$A$27,'Gegevens voor berekening'!$B$5*$N30,IF(K30='Gegevens voor berekening'!$A$28,'Gegevens voor berekening'!$B$4*$N30,IF(K30='Gegevens voor berekening'!$A$29,'Gegevens voor berekening'!$B$10*$N30,IF(K30='Gegevens voor berekening'!$A$30,'Gegevens voor berekening'!$B$5*$N30,IF(K30='Gegevens voor berekening'!$A$31,'Gegevens voor berekening'!$B$6*$N30,IF(K30='Gegevens voor berekening'!$A$32,'Gegevens voor berekening'!$B$7*$N30,IF(K30='Gegevens voor berekening'!$A$33,'Gegevens voor berekening'!$B$9*$N30,0))))))))</f>
        <v>0</v>
      </c>
      <c r="Q30" s="15">
        <f t="shared" si="2"/>
        <v>0</v>
      </c>
      <c r="R30" s="42"/>
    </row>
    <row r="31" spans="1:18">
      <c r="A31" s="23"/>
      <c r="B31" s="26"/>
      <c r="C31" s="26"/>
      <c r="D31" s="25"/>
      <c r="E31" s="26"/>
      <c r="F31" s="26"/>
      <c r="G31" s="26"/>
      <c r="H31" s="15">
        <f t="shared" si="0"/>
        <v>0</v>
      </c>
      <c r="I31" s="15">
        <f t="shared" si="3"/>
        <v>0</v>
      </c>
      <c r="J31" s="15">
        <f t="shared" si="4"/>
        <v>0</v>
      </c>
      <c r="K31" s="25"/>
      <c r="L31" s="26"/>
      <c r="M31" s="26"/>
      <c r="N31" s="15">
        <f t="shared" si="1"/>
        <v>0</v>
      </c>
      <c r="O31" s="31"/>
      <c r="P31" s="15"/>
      <c r="Q31" s="15">
        <f t="shared" si="2"/>
        <v>0</v>
      </c>
      <c r="R31" s="42"/>
    </row>
    <row r="32" spans="1:18">
      <c r="A32" s="23"/>
      <c r="B32" s="26"/>
      <c r="C32" s="26"/>
      <c r="D32" s="25"/>
      <c r="E32" s="26"/>
      <c r="F32" s="26"/>
      <c r="G32" s="26"/>
      <c r="H32" s="15">
        <f t="shared" si="0"/>
        <v>0</v>
      </c>
      <c r="I32" s="15">
        <f t="shared" si="3"/>
        <v>0</v>
      </c>
      <c r="J32" s="15">
        <f t="shared" si="4"/>
        <v>0</v>
      </c>
      <c r="K32" s="25"/>
      <c r="L32" s="26"/>
      <c r="M32" s="26"/>
      <c r="N32" s="15">
        <f t="shared" si="1"/>
        <v>0</v>
      </c>
      <c r="O32" s="31"/>
      <c r="P32" s="15"/>
      <c r="Q32" s="15">
        <f t="shared" si="2"/>
        <v>0</v>
      </c>
      <c r="R32" s="42"/>
    </row>
    <row r="33" spans="1:18">
      <c r="A33" s="27"/>
      <c r="B33" s="28"/>
      <c r="C33" s="28"/>
      <c r="D33" s="29"/>
      <c r="E33" s="28"/>
      <c r="F33" s="28"/>
      <c r="G33" s="28"/>
      <c r="H33" s="15">
        <f t="shared" si="0"/>
        <v>0</v>
      </c>
      <c r="I33" s="15">
        <f t="shared" si="3"/>
        <v>0</v>
      </c>
      <c r="J33" s="15">
        <f t="shared" si="4"/>
        <v>0</v>
      </c>
      <c r="K33" s="25"/>
      <c r="L33" s="26"/>
      <c r="M33" s="26"/>
      <c r="N33" s="15">
        <f t="shared" si="1"/>
        <v>0</v>
      </c>
      <c r="O33" s="31"/>
      <c r="P33" s="15"/>
      <c r="Q33" s="15">
        <f t="shared" si="2"/>
        <v>0</v>
      </c>
      <c r="R33" s="42"/>
    </row>
    <row r="34" spans="1:18">
      <c r="E34" s="1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3"/>
    </row>
    <row r="35" spans="1:18" ht="13.5" thickBot="1">
      <c r="E35" s="7"/>
      <c r="F35" s="61" t="s">
        <v>44</v>
      </c>
      <c r="G35" s="15"/>
      <c r="H35" s="41">
        <f>SUM(H6:H33)</f>
        <v>0</v>
      </c>
      <c r="I35" s="41">
        <f t="shared" ref="I35:J35" si="5">SUM(I6:I33)</f>
        <v>0</v>
      </c>
      <c r="J35" s="41">
        <f t="shared" si="5"/>
        <v>0</v>
      </c>
      <c r="K35" s="15"/>
      <c r="L35" s="15"/>
      <c r="M35" s="15"/>
      <c r="N35" s="41">
        <f t="shared" ref="N35:R35" si="6">SUM(N6:N33)</f>
        <v>0</v>
      </c>
      <c r="O35" s="41">
        <f t="shared" si="6"/>
        <v>0</v>
      </c>
      <c r="P35" s="41">
        <f t="shared" si="6"/>
        <v>0</v>
      </c>
      <c r="Q35" s="41">
        <f t="shared" si="6"/>
        <v>0</v>
      </c>
      <c r="R35" s="43">
        <f t="shared" si="6"/>
        <v>0</v>
      </c>
    </row>
    <row r="36" spans="1:18">
      <c r="A36" s="17" t="s">
        <v>19</v>
      </c>
      <c r="E36" s="4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6"/>
    </row>
    <row r="37" spans="1:18" ht="13.5" thickBot="1">
      <c r="A37" s="18" t="s">
        <v>20</v>
      </c>
    </row>
    <row r="39" spans="1:18">
      <c r="A39" t="s">
        <v>31</v>
      </c>
    </row>
    <row r="40" spans="1:18">
      <c r="A40" s="1" t="s">
        <v>33</v>
      </c>
      <c r="B40" s="2" t="s">
        <v>34</v>
      </c>
      <c r="C40" s="3" t="s">
        <v>32</v>
      </c>
    </row>
    <row r="41" spans="1:18">
      <c r="A41" s="12">
        <v>1000</v>
      </c>
      <c r="B41" s="13">
        <v>9.8000000000000007</v>
      </c>
      <c r="C41" s="14">
        <f>A41*B41</f>
        <v>9800</v>
      </c>
    </row>
    <row r="43" spans="1:18">
      <c r="A43" s="1" t="s">
        <v>35</v>
      </c>
      <c r="B43" s="11" t="s">
        <v>36</v>
      </c>
      <c r="C43" s="3" t="s">
        <v>37</v>
      </c>
    </row>
    <row r="44" spans="1:18">
      <c r="A44" s="12">
        <v>300</v>
      </c>
      <c r="B44" s="16">
        <v>0</v>
      </c>
      <c r="C44" s="14">
        <f>A44*B44*0.89</f>
        <v>0</v>
      </c>
    </row>
  </sheetData>
  <mergeCells count="1">
    <mergeCell ref="E1:F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'Gegevens voor berekening'!$A$14:$A$22</xm:f>
          </x14:formula1>
          <xm:sqref>A10:A12 A6:A8 A14:A16 A18:A20 A22:A24 K19:K20 K11:K12 K15:K16 K23:K24 K7:K8 D8:D9 D19 D15:D17 D12:D13 A26 A30</xm:sqref>
        </x14:dataValidation>
        <x14:dataValidation type="list" allowBlank="1" showInputMessage="1" showErrorMessage="1">
          <x14:formula1>
            <xm:f>'Gegevens voor berekening'!$A$26:$A$33</xm:f>
          </x14:formula1>
          <xm:sqref>D6:D7 D10:D11 D14 D18</xm:sqref>
        </x14:dataValidation>
        <x14:dataValidation type="list" allowBlank="1" showInputMessage="1" showErrorMessage="1">
          <x14:formula1>
            <xm:f>'Gegevens voor berekening'!$A$26:$A$35</xm:f>
          </x14:formula1>
          <xm:sqref>K6 K10 K14 K18 K22 K26 K30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F38" sqref="F38"/>
    </sheetView>
  </sheetViews>
  <sheetFormatPr defaultRowHeight="12.75"/>
  <cols>
    <col min="1" max="1" width="28.75" bestFit="1" customWidth="1"/>
    <col min="3" max="3" width="11.875" customWidth="1"/>
  </cols>
  <sheetData>
    <row r="1" spans="1:6">
      <c r="A1" s="85" t="s">
        <v>109</v>
      </c>
      <c r="B1" s="86" t="s">
        <v>110</v>
      </c>
      <c r="C1" s="86" t="s">
        <v>111</v>
      </c>
      <c r="D1" s="87" t="s">
        <v>112</v>
      </c>
      <c r="E1" s="2"/>
      <c r="F1" s="3"/>
    </row>
    <row r="2" spans="1:6">
      <c r="A2" s="4"/>
      <c r="B2" s="5"/>
      <c r="C2" s="5"/>
      <c r="D2" s="5"/>
      <c r="E2" s="5"/>
      <c r="F2" s="6"/>
    </row>
    <row r="3" spans="1:6" ht="19.5">
      <c r="A3" s="1" t="s">
        <v>0</v>
      </c>
      <c r="B3" s="2">
        <v>0.25</v>
      </c>
      <c r="C3" s="2" t="s">
        <v>1</v>
      </c>
      <c r="D3" s="2" t="s">
        <v>2</v>
      </c>
      <c r="E3" s="2"/>
      <c r="F3" s="3"/>
    </row>
    <row r="4" spans="1:6" ht="19.5">
      <c r="A4" s="7" t="s">
        <v>3</v>
      </c>
      <c r="B4">
        <v>0.53</v>
      </c>
      <c r="C4" t="s">
        <v>1</v>
      </c>
      <c r="D4" t="s">
        <v>2</v>
      </c>
      <c r="F4" s="8"/>
    </row>
    <row r="5" spans="1:6" ht="19.5">
      <c r="A5" s="7" t="s">
        <v>4</v>
      </c>
      <c r="B5">
        <v>6.3E-2</v>
      </c>
      <c r="C5" t="s">
        <v>1</v>
      </c>
      <c r="D5" t="s">
        <v>5</v>
      </c>
      <c r="F5" s="8"/>
    </row>
    <row r="6" spans="1:6" ht="19.5">
      <c r="A6" s="7" t="s">
        <v>6</v>
      </c>
      <c r="B6">
        <v>2.5000000000000001E-2</v>
      </c>
      <c r="C6" t="s">
        <v>1</v>
      </c>
      <c r="D6" t="s">
        <v>5</v>
      </c>
      <c r="F6" s="8"/>
    </row>
    <row r="7" spans="1:6" ht="19.5">
      <c r="A7" s="7" t="s">
        <v>7</v>
      </c>
      <c r="B7" s="9">
        <f>B4/4</f>
        <v>0.13250000000000001</v>
      </c>
      <c r="C7" t="s">
        <v>1</v>
      </c>
      <c r="D7" t="s">
        <v>5</v>
      </c>
      <c r="F7" s="8"/>
    </row>
    <row r="8" spans="1:6">
      <c r="A8" s="7" t="s">
        <v>8</v>
      </c>
      <c r="B8" s="10"/>
      <c r="F8" s="8"/>
    </row>
    <row r="9" spans="1:6" ht="19.5">
      <c r="A9" s="7" t="s">
        <v>9</v>
      </c>
      <c r="B9">
        <v>8.9999999999999993E-3</v>
      </c>
      <c r="C9" t="s">
        <v>1</v>
      </c>
      <c r="D9" t="s">
        <v>5</v>
      </c>
      <c r="F9" s="8"/>
    </row>
    <row r="10" spans="1:6" ht="19.5">
      <c r="A10" s="7" t="s">
        <v>10</v>
      </c>
      <c r="B10" s="9">
        <f>B6/0.4</f>
        <v>6.25E-2</v>
      </c>
      <c r="C10" t="s">
        <v>1</v>
      </c>
      <c r="D10" t="s">
        <v>5</v>
      </c>
      <c r="F10" s="8"/>
    </row>
    <row r="11" spans="1:6">
      <c r="A11" s="4"/>
      <c r="B11" s="5"/>
      <c r="C11" s="5"/>
      <c r="D11" s="5"/>
      <c r="E11" s="5"/>
      <c r="F11" s="6"/>
    </row>
    <row r="13" spans="1:6">
      <c r="A13" t="s">
        <v>17</v>
      </c>
      <c r="C13" s="80"/>
    </row>
    <row r="14" spans="1:6">
      <c r="A14" t="s">
        <v>11</v>
      </c>
    </row>
    <row r="15" spans="1:6">
      <c r="A15" t="s">
        <v>18</v>
      </c>
    </row>
    <row r="16" spans="1:6">
      <c r="A16" t="s">
        <v>12</v>
      </c>
    </row>
    <row r="17" spans="1:1">
      <c r="A17" t="s">
        <v>13</v>
      </c>
    </row>
    <row r="18" spans="1:1">
      <c r="A18" t="s">
        <v>14</v>
      </c>
    </row>
    <row r="19" spans="1:1">
      <c r="A19" t="s">
        <v>15</v>
      </c>
    </row>
    <row r="20" spans="1:1">
      <c r="A20" t="s">
        <v>21</v>
      </c>
    </row>
    <row r="21" spans="1:1">
      <c r="A21" t="s">
        <v>16</v>
      </c>
    </row>
    <row r="26" spans="1:1">
      <c r="A26" t="s">
        <v>27</v>
      </c>
    </row>
    <row r="27" spans="1:1">
      <c r="A27" t="s">
        <v>40</v>
      </c>
    </row>
    <row r="28" spans="1:1">
      <c r="A28" t="s">
        <v>22</v>
      </c>
    </row>
    <row r="29" spans="1:1">
      <c r="A29" t="s">
        <v>23</v>
      </c>
    </row>
    <row r="30" spans="1:1">
      <c r="A30" t="s">
        <v>26</v>
      </c>
    </row>
    <row r="31" spans="1:1">
      <c r="A31" t="s">
        <v>25</v>
      </c>
    </row>
    <row r="32" spans="1:1">
      <c r="A32" t="s">
        <v>24</v>
      </c>
    </row>
    <row r="33" spans="1:1">
      <c r="A33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Instructies</vt:lpstr>
      <vt:lpstr>Optelling</vt:lpstr>
      <vt:lpstr>Berekening</vt:lpstr>
      <vt:lpstr>Gegevens voor berekening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2020-10-26T19:05:05Z</dcterms:created>
  <dcterms:modified xsi:type="dcterms:W3CDTF">2020-12-01T18:54:59Z</dcterms:modified>
</cp:coreProperties>
</file>